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stonZv\Downloads\Excel\"/>
    </mc:Choice>
  </mc:AlternateContent>
  <bookViews>
    <workbookView xWindow="0" yWindow="0" windowWidth="20490" windowHeight="7755"/>
  </bookViews>
  <sheets>
    <sheet name="Product Profit " sheetId="1" r:id="rId1"/>
  </sheets>
  <definedNames>
    <definedName name="Cost_price">'Product Profit '!$D$7</definedName>
    <definedName name="Margin">'Product Profit '!$F$6</definedName>
    <definedName name="Number_of_Months">'Product Profit '!$F$7</definedName>
    <definedName name="Sales_month">'Product Profit '!$D$6</definedName>
    <definedName name="Total_cost_per_month">'Product Profit '!$D$8</definedName>
    <definedName name="Total_Profit_per_month">'Product Profit '!$F$8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 s="1"/>
  <c r="F10" i="1"/>
  <c r="D14" i="1" s="1"/>
  <c r="F8" i="1"/>
  <c r="F9" i="1" s="1"/>
  <c r="F14" i="1" s="1"/>
  <c r="E14" i="1" l="1"/>
  <c r="F11" i="1"/>
</calcChain>
</file>

<file path=xl/sharedStrings.xml><?xml version="1.0" encoding="utf-8"?>
<sst xmlns="http://schemas.openxmlformats.org/spreadsheetml/2006/main" count="20" uniqueCount="19">
  <si>
    <t>The template helps you to be able to check how many products you need to sell at a specific margin</t>
  </si>
  <si>
    <t>Cost Price of Product</t>
  </si>
  <si>
    <t>Selling Margin</t>
  </si>
  <si>
    <t>Total Cost per Month</t>
  </si>
  <si>
    <t>MARGIN ANALYSIS</t>
  </si>
  <si>
    <t>Margin</t>
  </si>
  <si>
    <t>Total Revenue per Period</t>
  </si>
  <si>
    <t>Period (Months)</t>
  </si>
  <si>
    <t>Total Profit Per Period</t>
  </si>
  <si>
    <t>Total Cost Per Period</t>
  </si>
  <si>
    <t>Total Monthly Profit</t>
  </si>
  <si>
    <t>Sales Per Month (Quantity)</t>
  </si>
  <si>
    <t>Monthly Revenue</t>
  </si>
  <si>
    <t>Profit Per Period</t>
  </si>
  <si>
    <t>Profit Per Month</t>
  </si>
  <si>
    <t>Product Costs and Sales</t>
  </si>
  <si>
    <t xml:space="preserve">348 Samora Machel Harare
+263-712-160 996 +263-4-443 944
Open 8:00am -4:30 pm </t>
  </si>
  <si>
    <t>www.eunoiaconsultants.com</t>
  </si>
  <si>
    <r>
      <t>This template is as developed by EunoiaConsultants where you can calculate your profit per product margin. Input</t>
    </r>
    <r>
      <rPr>
        <b/>
        <i/>
        <u/>
        <sz val="11"/>
        <color theme="1"/>
        <rFont val="Calibri"/>
        <family val="2"/>
        <scheme val="minor"/>
      </rPr>
      <t xml:space="preserve"> Sales Per Month (Quantity), Cost Price of Product, Sellign Margin and Period (Months)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</si>
</sst>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7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4"/>
      <color rgb="FF3F3F76"/>
      <name val="Calibri"/>
      <family val="2"/>
      <scheme val="minor"/>
    </font>
    <font>
      <b/>
      <u val="double"/>
      <sz val="11"/>
      <color rgb="FF3F3F3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medium">
        <color indexed="64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indexed="64"/>
      </right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double">
        <color rgb="FFFF000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2" applyNumberFormat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Border="1" applyAlignment="1">
      <alignment vertical="top" wrapText="1"/>
    </xf>
    <xf numFmtId="167" fontId="0" fillId="0" borderId="4" xfId="1" applyNumberFormat="1" applyFont="1" applyBorder="1"/>
    <xf numFmtId="0" fontId="0" fillId="0" borderId="3" xfId="0" applyBorder="1" applyAlignment="1">
      <alignment horizontal="center" wrapText="1"/>
    </xf>
    <xf numFmtId="167" fontId="0" fillId="0" borderId="0" xfId="0" applyNumberFormat="1" applyBorder="1"/>
    <xf numFmtId="167" fontId="0" fillId="0" borderId="0" xfId="1" applyNumberFormat="1" applyFont="1" applyBorder="1"/>
    <xf numFmtId="10" fontId="0" fillId="0" borderId="3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167" fontId="0" fillId="0" borderId="9" xfId="1" applyNumberFormat="1" applyFont="1" applyBorder="1"/>
    <xf numFmtId="167" fontId="0" fillId="0" borderId="10" xfId="1" applyNumberFormat="1" applyFont="1" applyBorder="1"/>
    <xf numFmtId="0" fontId="6" fillId="5" borderId="3" xfId="0" applyFont="1" applyFill="1" applyBorder="1" applyAlignment="1">
      <alignment horizontal="center" wrapText="1"/>
    </xf>
    <xf numFmtId="0" fontId="6" fillId="5" borderId="0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0" fillId="0" borderId="16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8" fillId="6" borderId="0" xfId="0" applyFont="1" applyFill="1" applyBorder="1" applyAlignment="1"/>
    <xf numFmtId="0" fontId="7" fillId="6" borderId="0" xfId="0" applyFont="1" applyFill="1" applyBorder="1" applyAlignment="1">
      <alignment vertical="center" wrapText="1"/>
    </xf>
    <xf numFmtId="0" fontId="10" fillId="6" borderId="0" xfId="4" applyFont="1" applyFill="1" applyBorder="1" applyAlignment="1"/>
    <xf numFmtId="0" fontId="0" fillId="8" borderId="14" xfId="0" applyFill="1" applyBorder="1"/>
    <xf numFmtId="0" fontId="0" fillId="8" borderId="13" xfId="0" applyFill="1" applyBorder="1"/>
    <xf numFmtId="0" fontId="0" fillId="8" borderId="16" xfId="0" applyFill="1" applyBorder="1"/>
    <xf numFmtId="0" fontId="0" fillId="8" borderId="18" xfId="0" applyFill="1" applyBorder="1"/>
    <xf numFmtId="0" fontId="0" fillId="8" borderId="15" xfId="0" applyFill="1" applyBorder="1"/>
    <xf numFmtId="0" fontId="0" fillId="8" borderId="17" xfId="0" applyFill="1" applyBorder="1"/>
    <xf numFmtId="0" fontId="0" fillId="8" borderId="20" xfId="0" applyFill="1" applyBorder="1"/>
    <xf numFmtId="0" fontId="3" fillId="3" borderId="23" xfId="3" applyBorder="1" applyAlignment="1">
      <alignment vertical="top"/>
    </xf>
    <xf numFmtId="0" fontId="3" fillId="3" borderId="24" xfId="3" applyBorder="1" applyAlignment="1">
      <alignment vertical="top"/>
    </xf>
    <xf numFmtId="167" fontId="3" fillId="3" borderId="22" xfId="3" applyNumberFormat="1" applyBorder="1"/>
    <xf numFmtId="167" fontId="3" fillId="3" borderId="23" xfId="3" applyNumberFormat="1" applyBorder="1"/>
    <xf numFmtId="0" fontId="0" fillId="4" borderId="5" xfId="0" applyFill="1" applyBorder="1"/>
    <xf numFmtId="0" fontId="0" fillId="4" borderId="7" xfId="0" applyFill="1" applyBorder="1"/>
    <xf numFmtId="0" fontId="0" fillId="4" borderId="6" xfId="0" applyFill="1" applyBorder="1"/>
    <xf numFmtId="0" fontId="0" fillId="4" borderId="11" xfId="0" applyFill="1" applyBorder="1"/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/>
    </xf>
    <xf numFmtId="0" fontId="4" fillId="0" borderId="12" xfId="0" applyFont="1" applyBorder="1" applyAlignment="1">
      <alignment vertical="top" wrapText="1"/>
    </xf>
    <xf numFmtId="0" fontId="0" fillId="0" borderId="0" xfId="0" applyFill="1" applyBorder="1" applyAlignment="1">
      <alignment horizontal="left" wrapText="1"/>
    </xf>
    <xf numFmtId="0" fontId="5" fillId="7" borderId="16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167" fontId="3" fillId="3" borderId="22" xfId="3" applyNumberFormat="1" applyBorder="1" applyAlignment="1">
      <alignment vertical="top"/>
    </xf>
    <xf numFmtId="167" fontId="13" fillId="3" borderId="23" xfId="3" applyNumberFormat="1" applyFont="1" applyBorder="1" applyAlignment="1">
      <alignment vertical="top"/>
    </xf>
    <xf numFmtId="167" fontId="13" fillId="3" borderId="28" xfId="3" applyNumberFormat="1" applyFont="1" applyBorder="1"/>
    <xf numFmtId="0" fontId="12" fillId="2" borderId="1" xfId="2" applyFont="1" applyAlignment="1" applyProtection="1">
      <alignment vertical="center"/>
      <protection locked="0"/>
    </xf>
    <xf numFmtId="167" fontId="12" fillId="2" borderId="21" xfId="2" applyNumberFormat="1" applyFont="1" applyBorder="1" applyAlignment="1" applyProtection="1">
      <alignment vertical="center"/>
      <protection locked="0"/>
    </xf>
    <xf numFmtId="10" fontId="12" fillId="2" borderId="1" xfId="2" applyNumberFormat="1" applyFont="1" applyAlignment="1" applyProtection="1">
      <alignment vertical="center"/>
      <protection locked="0"/>
    </xf>
    <xf numFmtId="0" fontId="12" fillId="2" borderId="21" xfId="2" applyFont="1" applyBorder="1" applyAlignment="1" applyProtection="1">
      <alignment vertical="center"/>
      <protection locked="0"/>
    </xf>
  </cellXfs>
  <cellStyles count="5">
    <cellStyle name="Currency" xfId="1" builtinId="4"/>
    <cellStyle name="Hyperlink" xfId="4" builtinId="8"/>
    <cellStyle name="Input" xfId="2" builtinId="20"/>
    <cellStyle name="Normal" xfId="0" builtinId="0"/>
    <cellStyle name="Output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492033</xdr:colOff>
      <xdr:row>1</xdr:row>
      <xdr:rowOff>77647</xdr:rowOff>
    </xdr:from>
    <xdr:to>
      <xdr:col>4</xdr:col>
      <xdr:colOff>917667</xdr:colOff>
      <xdr:row>1</xdr:row>
      <xdr:rowOff>544992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658" y="268147"/>
          <a:ext cx="1692459" cy="467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unoiaconsultan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G37"/>
  <sheetViews>
    <sheetView tabSelected="1" view="pageBreakPreview" topLeftCell="A3" zoomScaleNormal="100" zoomScaleSheetLayoutView="100" workbookViewId="0">
      <selection activeCell="J7" sqref="J7"/>
    </sheetView>
  </sheetViews>
  <sheetFormatPr defaultRowHeight="15" x14ac:dyDescent="0.25"/>
  <cols>
    <col min="1" max="1" width="3.28515625" customWidth="1"/>
    <col min="2" max="2" width="2.28515625" customWidth="1"/>
    <col min="3" max="3" width="21.7109375" customWidth="1"/>
    <col min="4" max="4" width="19" customWidth="1"/>
    <col min="5" max="5" width="22.42578125" customWidth="1"/>
    <col min="6" max="6" width="21.85546875" customWidth="1"/>
    <col min="7" max="7" width="1.5703125" customWidth="1"/>
    <col min="8" max="8" width="3.85546875" customWidth="1"/>
  </cols>
  <sheetData>
    <row r="1" spans="2:7" x14ac:dyDescent="0.25">
      <c r="B1" s="20"/>
      <c r="C1" s="19"/>
      <c r="D1" s="19"/>
      <c r="E1" s="19"/>
      <c r="F1" s="19"/>
      <c r="G1" s="23"/>
    </row>
    <row r="2" spans="2:7" ht="45" x14ac:dyDescent="0.5">
      <c r="B2" s="21"/>
      <c r="C2" s="17" t="s">
        <v>16</v>
      </c>
      <c r="D2" s="16"/>
      <c r="E2" s="16"/>
      <c r="F2" s="18" t="s">
        <v>17</v>
      </c>
      <c r="G2" s="24"/>
    </row>
    <row r="3" spans="2:7" ht="44.25" customHeight="1" thickBot="1" x14ac:dyDescent="0.3">
      <c r="B3" s="22"/>
      <c r="C3" s="37" t="s">
        <v>18</v>
      </c>
      <c r="D3" s="37"/>
      <c r="E3" s="37"/>
      <c r="F3" s="37"/>
      <c r="G3" s="25"/>
    </row>
    <row r="4" spans="2:7" ht="24.75" customHeight="1" x14ac:dyDescent="0.25">
      <c r="B4" s="30"/>
      <c r="C4" s="41" t="s">
        <v>0</v>
      </c>
      <c r="D4" s="42"/>
      <c r="E4" s="42"/>
      <c r="F4" s="43"/>
      <c r="G4" s="32"/>
    </row>
    <row r="5" spans="2:7" ht="23.25" x14ac:dyDescent="0.35">
      <c r="B5" s="30"/>
      <c r="C5" s="38" t="s">
        <v>15</v>
      </c>
      <c r="D5" s="39"/>
      <c r="E5" s="39"/>
      <c r="F5" s="40"/>
      <c r="G5" s="32"/>
    </row>
    <row r="6" spans="2:7" ht="30" x14ac:dyDescent="0.25">
      <c r="B6" s="30"/>
      <c r="C6" s="13" t="s">
        <v>11</v>
      </c>
      <c r="D6" s="47">
        <v>400</v>
      </c>
      <c r="E6" s="1" t="s">
        <v>2</v>
      </c>
      <c r="F6" s="49">
        <v>0.3</v>
      </c>
      <c r="G6" s="32"/>
    </row>
    <row r="7" spans="2:7" ht="18.75" x14ac:dyDescent="0.25">
      <c r="B7" s="30"/>
      <c r="C7" s="13" t="s">
        <v>1</v>
      </c>
      <c r="D7" s="48">
        <v>14</v>
      </c>
      <c r="E7" s="1" t="s">
        <v>7</v>
      </c>
      <c r="F7" s="50">
        <v>7</v>
      </c>
      <c r="G7" s="32"/>
    </row>
    <row r="8" spans="2:7" x14ac:dyDescent="0.25">
      <c r="B8" s="30"/>
      <c r="C8" s="13" t="s">
        <v>3</v>
      </c>
      <c r="D8" s="44">
        <f>Cost_price*Sales_month</f>
        <v>5600</v>
      </c>
      <c r="E8" s="1" t="s">
        <v>14</v>
      </c>
      <c r="F8" s="28">
        <f>(Margin*Cost_price)*Sales_month</f>
        <v>1680</v>
      </c>
      <c r="G8" s="32"/>
    </row>
    <row r="9" spans="2:7" x14ac:dyDescent="0.25">
      <c r="B9" s="30"/>
      <c r="C9" s="13" t="s">
        <v>9</v>
      </c>
      <c r="D9" s="45">
        <f>Total_cost_per_month*Number_of_Months</f>
        <v>39200</v>
      </c>
      <c r="E9" s="1" t="s">
        <v>13</v>
      </c>
      <c r="F9" s="29">
        <f>Total_Profit_per_month*Number_of_Months</f>
        <v>11760</v>
      </c>
      <c r="G9" s="32"/>
    </row>
    <row r="10" spans="2:7" x14ac:dyDescent="0.25">
      <c r="B10" s="30"/>
      <c r="C10" s="13"/>
      <c r="D10" s="26"/>
      <c r="E10" s="1" t="s">
        <v>12</v>
      </c>
      <c r="F10" s="29">
        <f>((Margin*Cost_price)+Cost_price)*Sales_month</f>
        <v>7280</v>
      </c>
      <c r="G10" s="32"/>
    </row>
    <row r="11" spans="2:7" ht="30.75" thickBot="1" x14ac:dyDescent="0.3">
      <c r="B11" s="30"/>
      <c r="C11" s="14"/>
      <c r="D11" s="27"/>
      <c r="E11" s="15" t="s">
        <v>6</v>
      </c>
      <c r="F11" s="46">
        <f>F10*Number_of_Months</f>
        <v>50960</v>
      </c>
      <c r="G11" s="32"/>
    </row>
    <row r="12" spans="2:7" ht="29.25" customHeight="1" x14ac:dyDescent="0.45">
      <c r="B12" s="30"/>
      <c r="C12" s="10" t="s">
        <v>4</v>
      </c>
      <c r="D12" s="11"/>
      <c r="E12" s="11"/>
      <c r="F12" s="12"/>
      <c r="G12" s="32"/>
    </row>
    <row r="13" spans="2:7" x14ac:dyDescent="0.25">
      <c r="B13" s="30"/>
      <c r="C13" s="34" t="s">
        <v>5</v>
      </c>
      <c r="D13" s="35" t="s">
        <v>12</v>
      </c>
      <c r="E13" s="35" t="s">
        <v>10</v>
      </c>
      <c r="F13" s="36" t="s">
        <v>8</v>
      </c>
      <c r="G13" s="32"/>
    </row>
    <row r="14" spans="2:7" x14ac:dyDescent="0.25">
      <c r="B14" s="30"/>
      <c r="C14" s="3"/>
      <c r="D14" s="4">
        <f>F10</f>
        <v>7280</v>
      </c>
      <c r="E14" s="5">
        <f>Total_Profit_per_month</f>
        <v>1680</v>
      </c>
      <c r="F14" s="2">
        <f>F9</f>
        <v>11760</v>
      </c>
      <c r="G14" s="32"/>
    </row>
    <row r="15" spans="2:7" x14ac:dyDescent="0.25">
      <c r="B15" s="30"/>
      <c r="C15" s="6">
        <v>0.15</v>
      </c>
      <c r="D15" s="5">
        <f t="dataTable" ref="D15:F37" dt2D="0" dtr="0" r1="F6"/>
        <v>6440.0000000000009</v>
      </c>
      <c r="E15" s="5">
        <v>840</v>
      </c>
      <c r="F15" s="2">
        <v>5880</v>
      </c>
      <c r="G15" s="32"/>
    </row>
    <row r="16" spans="2:7" x14ac:dyDescent="0.25">
      <c r="B16" s="30"/>
      <c r="C16" s="6">
        <v>0.17499999999999999</v>
      </c>
      <c r="D16" s="5">
        <v>6580</v>
      </c>
      <c r="E16" s="5">
        <v>979.99999999999989</v>
      </c>
      <c r="F16" s="2">
        <v>6859.9999999999991</v>
      </c>
      <c r="G16" s="32"/>
    </row>
    <row r="17" spans="2:7" x14ac:dyDescent="0.25">
      <c r="B17" s="30"/>
      <c r="C17" s="6">
        <v>0.2</v>
      </c>
      <c r="D17" s="5">
        <v>6720</v>
      </c>
      <c r="E17" s="5">
        <v>1120</v>
      </c>
      <c r="F17" s="2">
        <v>7840</v>
      </c>
      <c r="G17" s="32"/>
    </row>
    <row r="18" spans="2:7" x14ac:dyDescent="0.25">
      <c r="B18" s="30"/>
      <c r="C18" s="6">
        <v>0.22500000000000001</v>
      </c>
      <c r="D18" s="5">
        <v>6859.9999999999991</v>
      </c>
      <c r="E18" s="5">
        <v>1260</v>
      </c>
      <c r="F18" s="2">
        <v>8820</v>
      </c>
      <c r="G18" s="32"/>
    </row>
    <row r="19" spans="2:7" x14ac:dyDescent="0.25">
      <c r="B19" s="30"/>
      <c r="C19" s="6">
        <v>0.25</v>
      </c>
      <c r="D19" s="5">
        <v>7000</v>
      </c>
      <c r="E19" s="5">
        <v>1400</v>
      </c>
      <c r="F19" s="2">
        <v>9800</v>
      </c>
      <c r="G19" s="32"/>
    </row>
    <row r="20" spans="2:7" x14ac:dyDescent="0.25">
      <c r="B20" s="30"/>
      <c r="C20" s="6">
        <v>0.27500000000000002</v>
      </c>
      <c r="D20" s="5">
        <v>7140.0000000000009</v>
      </c>
      <c r="E20" s="5">
        <v>1540.0000000000002</v>
      </c>
      <c r="F20" s="2">
        <v>10780.000000000002</v>
      </c>
      <c r="G20" s="32"/>
    </row>
    <row r="21" spans="2:7" x14ac:dyDescent="0.25">
      <c r="B21" s="30"/>
      <c r="C21" s="6">
        <v>0.3</v>
      </c>
      <c r="D21" s="5">
        <v>7280</v>
      </c>
      <c r="E21" s="5">
        <v>1680</v>
      </c>
      <c r="F21" s="2">
        <v>11760</v>
      </c>
      <c r="G21" s="32"/>
    </row>
    <row r="22" spans="2:7" x14ac:dyDescent="0.25">
      <c r="B22" s="30"/>
      <c r="C22" s="6">
        <v>0.32500000000000001</v>
      </c>
      <c r="D22" s="5">
        <v>7420</v>
      </c>
      <c r="E22" s="5">
        <v>1820</v>
      </c>
      <c r="F22" s="2">
        <v>12740</v>
      </c>
      <c r="G22" s="32"/>
    </row>
    <row r="23" spans="2:7" x14ac:dyDescent="0.25">
      <c r="B23" s="30"/>
      <c r="C23" s="6">
        <v>0.35</v>
      </c>
      <c r="D23" s="5">
        <v>7559.9999999999991</v>
      </c>
      <c r="E23" s="5">
        <v>1959.9999999999998</v>
      </c>
      <c r="F23" s="2">
        <v>13719.999999999998</v>
      </c>
      <c r="G23" s="32"/>
    </row>
    <row r="24" spans="2:7" x14ac:dyDescent="0.25">
      <c r="B24" s="30"/>
      <c r="C24" s="6">
        <v>0.375</v>
      </c>
      <c r="D24" s="5">
        <v>7700</v>
      </c>
      <c r="E24" s="5">
        <v>2100</v>
      </c>
      <c r="F24" s="2">
        <v>14700</v>
      </c>
      <c r="G24" s="32"/>
    </row>
    <row r="25" spans="2:7" x14ac:dyDescent="0.25">
      <c r="B25" s="30"/>
      <c r="C25" s="6">
        <v>0.4</v>
      </c>
      <c r="D25" s="5">
        <v>7840.0000000000009</v>
      </c>
      <c r="E25" s="5">
        <v>2240</v>
      </c>
      <c r="F25" s="2">
        <v>15680</v>
      </c>
      <c r="G25" s="32"/>
    </row>
    <row r="26" spans="2:7" x14ac:dyDescent="0.25">
      <c r="B26" s="30"/>
      <c r="C26" s="6">
        <v>0.42499999999999999</v>
      </c>
      <c r="D26" s="5">
        <v>7980</v>
      </c>
      <c r="E26" s="5">
        <v>2380</v>
      </c>
      <c r="F26" s="2">
        <v>16660</v>
      </c>
      <c r="G26" s="32"/>
    </row>
    <row r="27" spans="2:7" x14ac:dyDescent="0.25">
      <c r="B27" s="30"/>
      <c r="C27" s="6">
        <v>0.45</v>
      </c>
      <c r="D27" s="5">
        <v>8120</v>
      </c>
      <c r="E27" s="5">
        <v>2520</v>
      </c>
      <c r="F27" s="2">
        <v>17640</v>
      </c>
      <c r="G27" s="32"/>
    </row>
    <row r="28" spans="2:7" x14ac:dyDescent="0.25">
      <c r="B28" s="30"/>
      <c r="C28" s="6">
        <v>0.47499999999999998</v>
      </c>
      <c r="D28" s="5">
        <v>8260</v>
      </c>
      <c r="E28" s="5">
        <v>2660</v>
      </c>
      <c r="F28" s="2">
        <v>18620</v>
      </c>
      <c r="G28" s="32"/>
    </row>
    <row r="29" spans="2:7" x14ac:dyDescent="0.25">
      <c r="B29" s="30"/>
      <c r="C29" s="6">
        <v>0.5</v>
      </c>
      <c r="D29" s="5">
        <v>8400</v>
      </c>
      <c r="E29" s="5">
        <v>2800</v>
      </c>
      <c r="F29" s="2">
        <v>19600</v>
      </c>
      <c r="G29" s="32"/>
    </row>
    <row r="30" spans="2:7" x14ac:dyDescent="0.25">
      <c r="B30" s="30"/>
      <c r="C30" s="6">
        <v>0.52500000000000002</v>
      </c>
      <c r="D30" s="5">
        <v>8540</v>
      </c>
      <c r="E30" s="5">
        <v>2940</v>
      </c>
      <c r="F30" s="2">
        <v>20580</v>
      </c>
      <c r="G30" s="32"/>
    </row>
    <row r="31" spans="2:7" x14ac:dyDescent="0.25">
      <c r="B31" s="30"/>
      <c r="C31" s="6">
        <v>0.55000000000000004</v>
      </c>
      <c r="D31" s="5">
        <v>8680.0000000000018</v>
      </c>
      <c r="E31" s="5">
        <v>3080.0000000000005</v>
      </c>
      <c r="F31" s="2">
        <v>21560.000000000004</v>
      </c>
      <c r="G31" s="32"/>
    </row>
    <row r="32" spans="2:7" x14ac:dyDescent="0.25">
      <c r="B32" s="30"/>
      <c r="C32" s="6">
        <v>0.57499999999999996</v>
      </c>
      <c r="D32" s="5">
        <v>8819.9999999999982</v>
      </c>
      <c r="E32" s="5">
        <v>3219.9999999999995</v>
      </c>
      <c r="F32" s="2">
        <v>22539.999999999996</v>
      </c>
      <c r="G32" s="32"/>
    </row>
    <row r="33" spans="2:7" x14ac:dyDescent="0.25">
      <c r="B33" s="30"/>
      <c r="C33" s="6">
        <v>0.6</v>
      </c>
      <c r="D33" s="5">
        <v>8960</v>
      </c>
      <c r="E33" s="5">
        <v>3360</v>
      </c>
      <c r="F33" s="2">
        <v>23520</v>
      </c>
      <c r="G33" s="32"/>
    </row>
    <row r="34" spans="2:7" x14ac:dyDescent="0.25">
      <c r="B34" s="30"/>
      <c r="C34" s="6">
        <v>0.625</v>
      </c>
      <c r="D34" s="5">
        <v>9100</v>
      </c>
      <c r="E34" s="5">
        <v>3500</v>
      </c>
      <c r="F34" s="2">
        <v>24500</v>
      </c>
      <c r="G34" s="32"/>
    </row>
    <row r="35" spans="2:7" x14ac:dyDescent="0.25">
      <c r="B35" s="30"/>
      <c r="C35" s="6">
        <v>0.65</v>
      </c>
      <c r="D35" s="5">
        <v>9240</v>
      </c>
      <c r="E35" s="5">
        <v>3640</v>
      </c>
      <c r="F35" s="2">
        <v>25480</v>
      </c>
      <c r="G35" s="32"/>
    </row>
    <row r="36" spans="2:7" x14ac:dyDescent="0.25">
      <c r="B36" s="30"/>
      <c r="C36" s="6">
        <v>0.67500000000000004</v>
      </c>
      <c r="D36" s="5">
        <v>9380.0000000000018</v>
      </c>
      <c r="E36" s="5">
        <v>3780.0000000000005</v>
      </c>
      <c r="F36" s="2">
        <v>26460.000000000004</v>
      </c>
      <c r="G36" s="32"/>
    </row>
    <row r="37" spans="2:7" ht="15.75" thickBot="1" x14ac:dyDescent="0.3">
      <c r="B37" s="31"/>
      <c r="C37" s="7">
        <v>0.7</v>
      </c>
      <c r="D37" s="8">
        <v>9519.9999999999982</v>
      </c>
      <c r="E37" s="8">
        <v>3919.9999999999995</v>
      </c>
      <c r="F37" s="9">
        <v>27439.999999999996</v>
      </c>
      <c r="G37" s="33"/>
    </row>
  </sheetData>
  <sheetProtection algorithmName="SHA-512" hashValue="Dq/xuRJP/NY9jnHFUK0rvhn3YM3CBBzAZ8wi76cFTcUQYLo8J/kjPNN99Dqiqdj4Ft+aGjfk1oUr3R5bE7PVGQ==" saltValue="+62gey7T0bGLZtupzHOdNw==" spinCount="100000" sheet="1" objects="1" scenarios="1"/>
  <mergeCells count="4">
    <mergeCell ref="C12:F12"/>
    <mergeCell ref="C3:F3"/>
    <mergeCell ref="C4:F4"/>
    <mergeCell ref="C5:F5"/>
  </mergeCells>
  <dataValidations count="2">
    <dataValidation type="list" allowBlank="1" showInputMessage="1" showErrorMessage="1" sqref="F6">
      <formula1>$C$15:$C$37</formula1>
    </dataValidation>
    <dataValidation type="list" allowBlank="1" showInputMessage="1" showErrorMessage="1" sqref="F7">
      <formula1>"1,2,3,4,5,6,7,8,9,10,11,12"</formula1>
    </dataValidation>
  </dataValidations>
  <hyperlinks>
    <hyperlink ref="F2" r:id="rId1"/>
  </hyperlinks>
  <pageMargins left="0.7" right="0.7" top="0.75" bottom="0.75" header="0.3" footer="0.3"/>
  <pageSetup scale="9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Product Profit </vt:lpstr>
      <vt:lpstr>Cost_price</vt:lpstr>
      <vt:lpstr>Margin</vt:lpstr>
      <vt:lpstr>Number_of_Months</vt:lpstr>
      <vt:lpstr>Sales_month</vt:lpstr>
      <vt:lpstr>Total_cost_per_month</vt:lpstr>
      <vt:lpstr>Total_Profit_per_month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 Zvirikuzhe</dc:creator>
  <cp:lastModifiedBy>Winston Zvirikuzhe</cp:lastModifiedBy>
  <dcterms:created xsi:type="dcterms:W3CDTF">2017-08-26T11:02:32Z</dcterms:created>
  <dcterms:modified xsi:type="dcterms:W3CDTF">2017-08-26T12:26:00Z</dcterms:modified>
</cp:coreProperties>
</file>