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stonZv\Downloads\Excel\"/>
    </mc:Choice>
  </mc:AlternateContent>
  <bookViews>
    <workbookView xWindow="0" yWindow="0" windowWidth="16815" windowHeight="7755"/>
  </bookViews>
  <sheets>
    <sheet name="Smart Personal Budget" sheetId="1" r:id="rId1"/>
    <sheet name=" Analysis" sheetId="2" r:id="rId2"/>
    <sheet name="Expence Analysis Chart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0" i="1" l="1"/>
  <c r="P70" i="1"/>
  <c r="O70" i="1"/>
  <c r="N70" i="1"/>
  <c r="M70" i="1"/>
  <c r="L70" i="1"/>
  <c r="K70" i="1"/>
  <c r="J70" i="1"/>
  <c r="I70" i="1"/>
  <c r="H70" i="1"/>
  <c r="O11" i="2"/>
  <c r="N11" i="2"/>
  <c r="M11" i="2"/>
  <c r="L11" i="2"/>
  <c r="K11" i="2"/>
  <c r="J11" i="2"/>
  <c r="I11" i="2"/>
  <c r="H11" i="2"/>
  <c r="G11" i="2"/>
  <c r="F11" i="2"/>
  <c r="G15" i="2"/>
  <c r="F15" i="2"/>
  <c r="G14" i="2"/>
  <c r="F14" i="2"/>
  <c r="O15" i="2"/>
  <c r="N15" i="2"/>
  <c r="M15" i="2"/>
  <c r="L15" i="2"/>
  <c r="K15" i="2"/>
  <c r="J15" i="2"/>
  <c r="I15" i="2"/>
  <c r="H15" i="2"/>
  <c r="O14" i="2"/>
  <c r="N14" i="2"/>
  <c r="M14" i="2"/>
  <c r="L14" i="2"/>
  <c r="K14" i="2"/>
  <c r="J14" i="2"/>
  <c r="I14" i="2"/>
  <c r="H14" i="2"/>
  <c r="O10" i="2"/>
  <c r="N10" i="2"/>
  <c r="M10" i="2"/>
  <c r="L10" i="2"/>
  <c r="K10" i="2"/>
  <c r="J10" i="2"/>
  <c r="I10" i="2"/>
  <c r="H10" i="2"/>
  <c r="G10" i="2"/>
  <c r="F10" i="2"/>
  <c r="O9" i="2"/>
  <c r="N9" i="2"/>
  <c r="M9" i="2"/>
  <c r="L9" i="2"/>
  <c r="O8" i="2"/>
  <c r="N8" i="2"/>
  <c r="M8" i="2"/>
  <c r="L8" i="2"/>
  <c r="O7" i="2"/>
  <c r="N7" i="2"/>
  <c r="M7" i="2"/>
  <c r="L7" i="2"/>
  <c r="O6" i="2"/>
  <c r="N6" i="2"/>
  <c r="M6" i="2"/>
  <c r="L6" i="2"/>
  <c r="J6" i="2"/>
  <c r="I6" i="2"/>
  <c r="H6" i="2"/>
  <c r="F6" i="2"/>
  <c r="E6" i="2"/>
  <c r="O5" i="2"/>
  <c r="N5" i="2"/>
  <c r="M5" i="2"/>
  <c r="L5" i="2"/>
  <c r="K5" i="2"/>
  <c r="O4" i="2"/>
  <c r="N4" i="2"/>
  <c r="M4" i="2"/>
  <c r="L4" i="2"/>
  <c r="O3" i="2"/>
  <c r="N3" i="2"/>
  <c r="M3" i="2"/>
  <c r="L3" i="2"/>
  <c r="D6" i="2"/>
  <c r="Q68" i="1"/>
  <c r="P68" i="1"/>
  <c r="O68" i="1"/>
  <c r="N68" i="1"/>
  <c r="M68" i="1"/>
  <c r="L68" i="1"/>
  <c r="K68" i="1"/>
  <c r="J68" i="1"/>
  <c r="I68" i="1"/>
  <c r="H68" i="1"/>
  <c r="G68" i="1"/>
  <c r="E10" i="2" s="1"/>
  <c r="F68" i="1"/>
  <c r="D10" i="2" s="1"/>
  <c r="Q59" i="1"/>
  <c r="P59" i="1"/>
  <c r="O59" i="1"/>
  <c r="N59" i="1"/>
  <c r="M59" i="1"/>
  <c r="K9" i="2" s="1"/>
  <c r="L59" i="1"/>
  <c r="J9" i="2" s="1"/>
  <c r="K59" i="1"/>
  <c r="I9" i="2" s="1"/>
  <c r="J59" i="1"/>
  <c r="H9" i="2" s="1"/>
  <c r="I59" i="1"/>
  <c r="G9" i="2" s="1"/>
  <c r="H59" i="1"/>
  <c r="F9" i="2" s="1"/>
  <c r="G59" i="1"/>
  <c r="E9" i="2" s="1"/>
  <c r="F59" i="1"/>
  <c r="D9" i="2" s="1"/>
  <c r="Q53" i="1"/>
  <c r="P53" i="1"/>
  <c r="O53" i="1"/>
  <c r="N53" i="1"/>
  <c r="M53" i="1"/>
  <c r="K8" i="2" s="1"/>
  <c r="L53" i="1"/>
  <c r="J8" i="2" s="1"/>
  <c r="K53" i="1"/>
  <c r="I8" i="2" s="1"/>
  <c r="J53" i="1"/>
  <c r="H8" i="2" s="1"/>
  <c r="I53" i="1"/>
  <c r="G8" i="2" s="1"/>
  <c r="H53" i="1"/>
  <c r="F8" i="2" s="1"/>
  <c r="G53" i="1"/>
  <c r="E8" i="2" s="1"/>
  <c r="F53" i="1"/>
  <c r="D8" i="2" s="1"/>
  <c r="Q45" i="1"/>
  <c r="P45" i="1"/>
  <c r="O45" i="1"/>
  <c r="N45" i="1"/>
  <c r="M45" i="1"/>
  <c r="K7" i="2" s="1"/>
  <c r="L45" i="1"/>
  <c r="J7" i="2" s="1"/>
  <c r="K45" i="1"/>
  <c r="I7" i="2" s="1"/>
  <c r="J45" i="1"/>
  <c r="H7" i="2" s="1"/>
  <c r="I45" i="1"/>
  <c r="G7" i="2" s="1"/>
  <c r="H45" i="1"/>
  <c r="F7" i="2" s="1"/>
  <c r="G45" i="1"/>
  <c r="E7" i="2" s="1"/>
  <c r="F45" i="1"/>
  <c r="D7" i="2" s="1"/>
  <c r="Q35" i="1"/>
  <c r="P35" i="1"/>
  <c r="O35" i="1"/>
  <c r="N35" i="1"/>
  <c r="M35" i="1"/>
  <c r="K6" i="2" s="1"/>
  <c r="L35" i="1"/>
  <c r="K35" i="1"/>
  <c r="J35" i="1"/>
  <c r="I35" i="1"/>
  <c r="G6" i="2" s="1"/>
  <c r="H35" i="1"/>
  <c r="G35" i="1"/>
  <c r="F35" i="1"/>
  <c r="Q30" i="1"/>
  <c r="P30" i="1"/>
  <c r="O30" i="1"/>
  <c r="N30" i="1"/>
  <c r="M30" i="1"/>
  <c r="L30" i="1"/>
  <c r="J5" i="2" s="1"/>
  <c r="K30" i="1"/>
  <c r="I5" i="2" s="1"/>
  <c r="J30" i="1"/>
  <c r="H5" i="2" s="1"/>
  <c r="I30" i="1"/>
  <c r="G5" i="2" s="1"/>
  <c r="H30" i="1"/>
  <c r="F5" i="2" s="1"/>
  <c r="G30" i="1"/>
  <c r="E5" i="2" s="1"/>
  <c r="F30" i="1"/>
  <c r="D5" i="2" s="1"/>
  <c r="Q23" i="1"/>
  <c r="P23" i="1"/>
  <c r="O23" i="1"/>
  <c r="N23" i="1"/>
  <c r="M23" i="1"/>
  <c r="K4" i="2" s="1"/>
  <c r="L23" i="1"/>
  <c r="J4" i="2" s="1"/>
  <c r="K23" i="1"/>
  <c r="I4" i="2" s="1"/>
  <c r="J23" i="1"/>
  <c r="H4" i="2" s="1"/>
  <c r="I23" i="1"/>
  <c r="G4" i="2" s="1"/>
  <c r="H23" i="1"/>
  <c r="F4" i="2" s="1"/>
  <c r="G23" i="1"/>
  <c r="E4" i="2" s="1"/>
  <c r="F23" i="1"/>
  <c r="D4" i="2" s="1"/>
  <c r="Q15" i="1"/>
  <c r="P15" i="1"/>
  <c r="O15" i="1"/>
  <c r="N15" i="1"/>
  <c r="M15" i="1"/>
  <c r="K3" i="2" s="1"/>
  <c r="L15" i="1"/>
  <c r="J3" i="2" s="1"/>
  <c r="K15" i="1"/>
  <c r="I3" i="2" s="1"/>
  <c r="J15" i="1"/>
  <c r="H3" i="2" s="1"/>
  <c r="I15" i="1"/>
  <c r="G3" i="2" s="1"/>
  <c r="H15" i="1"/>
  <c r="F3" i="2" s="1"/>
  <c r="G15" i="1"/>
  <c r="E3" i="2" s="1"/>
  <c r="F15" i="1"/>
  <c r="D3" i="2" s="1"/>
  <c r="Q7" i="1"/>
  <c r="P7" i="1"/>
  <c r="O7" i="1"/>
  <c r="N7" i="1"/>
  <c r="M7" i="1"/>
  <c r="L7" i="1"/>
  <c r="K7" i="1"/>
  <c r="J7" i="1"/>
  <c r="I7" i="1"/>
  <c r="H7" i="1"/>
  <c r="G7" i="1"/>
  <c r="F7" i="1"/>
  <c r="E14" i="2" l="1"/>
  <c r="E15" i="2"/>
  <c r="E11" i="2"/>
  <c r="G70" i="1" s="1"/>
  <c r="D11" i="2"/>
  <c r="F70" i="1" s="1"/>
  <c r="D15" i="2"/>
  <c r="D14" i="2"/>
  <c r="P71" i="1"/>
  <c r="L71" i="1"/>
  <c r="H71" i="1"/>
  <c r="O71" i="1"/>
  <c r="K71" i="1"/>
  <c r="G71" i="1"/>
  <c r="N71" i="1"/>
  <c r="J71" i="1"/>
  <c r="F71" i="1"/>
  <c r="M71" i="1"/>
  <c r="I71" i="1"/>
  <c r="Q71" i="1"/>
</calcChain>
</file>

<file path=xl/sharedStrings.xml><?xml version="1.0" encoding="utf-8"?>
<sst xmlns="http://schemas.openxmlformats.org/spreadsheetml/2006/main" count="104" uniqueCount="74">
  <si>
    <t>Income</t>
  </si>
  <si>
    <t>Salary</t>
  </si>
  <si>
    <t>Borrowings</t>
  </si>
  <si>
    <t>Expenditures</t>
  </si>
  <si>
    <t>Church</t>
  </si>
  <si>
    <t>Tithe</t>
  </si>
  <si>
    <t>Offerings</t>
  </si>
  <si>
    <t>Cell Group</t>
  </si>
  <si>
    <t>Others</t>
  </si>
  <si>
    <t>Transport</t>
  </si>
  <si>
    <t>Fuel</t>
  </si>
  <si>
    <t>Car Service</t>
  </si>
  <si>
    <t>Transport Money</t>
  </si>
  <si>
    <t>Car Licence</t>
  </si>
  <si>
    <t>Radio Licence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</si>
  <si>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</si>
  <si>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</si>
  <si>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</si>
  <si>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</si>
  <si>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</si>
  <si>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</si>
  <si>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</si>
  <si>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</si>
  <si>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</si>
  <si>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</si>
  <si>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</si>
  <si>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</si>
  <si>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Food</t>
  </si>
  <si>
    <t>Home Food</t>
  </si>
  <si>
    <t>Out door drinks</t>
  </si>
  <si>
    <t>Out door celebrations</t>
  </si>
  <si>
    <t>Lunch money</t>
  </si>
  <si>
    <t>My school fees</t>
  </si>
  <si>
    <t>Family school fees</t>
  </si>
  <si>
    <t>School fees</t>
  </si>
  <si>
    <t>Home Expences</t>
  </si>
  <si>
    <t>City/Town Coutil Rates</t>
  </si>
  <si>
    <t>Electicity</t>
  </si>
  <si>
    <t>Gas Expence</t>
  </si>
  <si>
    <t>Home repairs</t>
  </si>
  <si>
    <t xml:space="preserve">Rent </t>
  </si>
  <si>
    <t>DSTV and others</t>
  </si>
  <si>
    <t>Radio/TV lIcence</t>
  </si>
  <si>
    <t>Birthday gifts</t>
  </si>
  <si>
    <t>Anniversary Gists</t>
  </si>
  <si>
    <t>Entertainment and Gifts</t>
  </si>
  <si>
    <t>Other Gifts</t>
  </si>
  <si>
    <t>Communication Expences</t>
  </si>
  <si>
    <t xml:space="preserve">Cellphone Calling </t>
  </si>
  <si>
    <t>Cellphone Data</t>
  </si>
  <si>
    <t>Home Data</t>
  </si>
  <si>
    <t>Other Expences</t>
  </si>
  <si>
    <t>Other 1</t>
  </si>
  <si>
    <t>Other 2</t>
  </si>
  <si>
    <t>Other 3</t>
  </si>
  <si>
    <t>Other 4</t>
  </si>
  <si>
    <t>Other 5</t>
  </si>
  <si>
    <t>Other 6</t>
  </si>
  <si>
    <t>Income Total</t>
  </si>
  <si>
    <t>Maid</t>
  </si>
  <si>
    <t>Loan repayment</t>
  </si>
  <si>
    <t>My Personal Yearly Budget</t>
  </si>
  <si>
    <t>`</t>
  </si>
  <si>
    <t>School Fees</t>
  </si>
  <si>
    <t>Other expences</t>
  </si>
  <si>
    <t>Total</t>
  </si>
  <si>
    <t>Analysis of Expences</t>
  </si>
  <si>
    <t>Biggest Expence</t>
  </si>
  <si>
    <t>Lowest Expnce</t>
  </si>
  <si>
    <t>Expences</t>
  </si>
  <si>
    <t>Other Projects</t>
  </si>
  <si>
    <t>Total Expences</t>
  </si>
  <si>
    <t>Surplus/Deficiency</t>
  </si>
  <si>
    <r>
      <t xml:space="preserve">For more great templates visit </t>
    </r>
    <r>
      <rPr>
        <u/>
        <sz val="14"/>
        <color theme="0"/>
        <rFont val="Calibri"/>
        <family val="2"/>
        <scheme val="minor"/>
      </rPr>
      <t>www.eunoiaconsultants.com</t>
    </r>
    <r>
      <rPr>
        <sz val="14"/>
        <color theme="0"/>
        <rFont val="Calibri"/>
        <family val="2"/>
        <scheme val="minor"/>
      </rPr>
      <t xml:space="preserve"> or email </t>
    </r>
    <r>
      <rPr>
        <u/>
        <sz val="14"/>
        <color theme="0"/>
        <rFont val="Calibri"/>
        <family val="2"/>
        <scheme val="minor"/>
      </rPr>
      <t>admin@eunoiaconsultants.com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</si>
</sst>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ndalus"/>
      <family val="1"/>
    </font>
    <font>
      <sz val="18"/>
      <color theme="3"/>
      <name val="Andalus"/>
      <family val="1"/>
    </font>
    <font>
      <sz val="11"/>
      <color theme="0"/>
      <name val="Andalus"/>
      <family val="1"/>
    </font>
    <font>
      <b/>
      <sz val="20"/>
      <color theme="1"/>
      <name val="Andalus"/>
      <family val="1"/>
    </font>
    <font>
      <sz val="11"/>
      <color rgb="FF3F3F76"/>
      <name val="Arial Narrow"/>
      <family val="2"/>
    </font>
    <font>
      <b/>
      <sz val="11"/>
      <color rgb="FFFA7D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6"/>
      <color theme="1"/>
      <name val="Andalus"/>
      <family val="1"/>
    </font>
    <font>
      <sz val="36"/>
      <color theme="1"/>
      <name val="Algerian"/>
      <family val="5"/>
    </font>
    <font>
      <b/>
      <sz val="11"/>
      <color theme="0"/>
      <name val="Andalus"/>
      <family val="1"/>
    </font>
    <font>
      <sz val="14"/>
      <color theme="0"/>
      <name val="Calibri"/>
      <family val="2"/>
      <scheme val="minor"/>
    </font>
    <font>
      <u/>
      <sz val="14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theme="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/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7F7F7F"/>
      </left>
      <right style="thin">
        <color rgb="FF7F7F7F"/>
      </right>
      <top style="thin">
        <color rgb="FFFF0000"/>
      </top>
      <bottom style="thin">
        <color rgb="FF7F7F7F"/>
      </bottom>
      <diagonal/>
    </border>
    <border>
      <left style="thin">
        <color rgb="FF7F7F7F"/>
      </left>
      <right style="thin">
        <color rgb="FFFF0000"/>
      </right>
      <top style="thin">
        <color rgb="FFFF0000"/>
      </top>
      <bottom style="thin">
        <color rgb="FF7F7F7F"/>
      </bottom>
      <diagonal/>
    </border>
    <border>
      <left style="thin">
        <color rgb="FFFF0000"/>
      </left>
      <right/>
      <top/>
      <bottom/>
      <diagonal/>
    </border>
    <border>
      <left style="thin">
        <color rgb="FF7F7F7F"/>
      </left>
      <right style="thin">
        <color rgb="FFFF0000"/>
      </right>
      <top style="thin">
        <color rgb="FF7F7F7F"/>
      </top>
      <bottom style="thin">
        <color rgb="FF7F7F7F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FF0000"/>
      </bottom>
      <diagonal/>
    </border>
    <border>
      <left style="thin">
        <color rgb="FF7F7F7F"/>
      </left>
      <right style="thin">
        <color rgb="FFFF0000"/>
      </right>
      <top style="thin">
        <color rgb="FF7F7F7F"/>
      </top>
      <bottom style="thin">
        <color rgb="FFFF0000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 style="thin">
        <color indexed="64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thin">
        <color indexed="64"/>
      </right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 style="thin">
        <color rgb="FFFF0000"/>
      </left>
      <right/>
      <top/>
      <bottom style="medium">
        <color theme="9" tint="-0.24997711111789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theme="9" tint="-0.249977111117893"/>
      </bottom>
      <diagonal/>
    </border>
    <border>
      <left style="thin">
        <color rgb="FF7F7F7F"/>
      </left>
      <right style="thin">
        <color rgb="FFFF0000"/>
      </right>
      <top style="thin">
        <color rgb="FF7F7F7F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 style="thin">
        <color rgb="FFFF0000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FF0000"/>
      </bottom>
      <diagonal/>
    </border>
    <border>
      <left/>
      <right style="thin">
        <color rgb="FF7F7F7F"/>
      </right>
      <top style="thin">
        <color rgb="FF7F7F7F"/>
      </top>
      <bottom style="medium">
        <color theme="9" tint="-0.24997711111789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2" borderId="2" applyNumberFormat="0" applyAlignment="0" applyProtection="0"/>
    <xf numFmtId="0" fontId="5" fillId="3" borderId="2" applyNumberFormat="0" applyAlignment="0" applyProtection="0"/>
    <xf numFmtId="0" fontId="6" fillId="4" borderId="3" applyNumberFormat="0" applyAlignment="0" applyProtection="0"/>
    <xf numFmtId="0" fontId="7" fillId="0" borderId="4" applyNumberFormat="0" applyFill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1" fillId="7" borderId="0" applyNumberFormat="0" applyBorder="0" applyAlignment="0" applyProtection="0"/>
  </cellStyleXfs>
  <cellXfs count="64">
    <xf numFmtId="0" fontId="0" fillId="0" borderId="0" xfId="0"/>
    <xf numFmtId="0" fontId="6" fillId="4" borderId="3" xfId="5"/>
    <xf numFmtId="0" fontId="3" fillId="0" borderId="1" xfId="2"/>
    <xf numFmtId="0" fontId="0" fillId="0" borderId="20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31" xfId="0" applyBorder="1"/>
    <xf numFmtId="0" fontId="0" fillId="10" borderId="37" xfId="0" applyFont="1" applyFill="1" applyBorder="1"/>
    <xf numFmtId="0" fontId="6" fillId="11" borderId="38" xfId="0" applyFont="1" applyFill="1" applyBorder="1"/>
    <xf numFmtId="0" fontId="0" fillId="0" borderId="39" xfId="0" applyBorder="1"/>
    <xf numFmtId="0" fontId="6" fillId="11" borderId="0" xfId="0" applyFont="1" applyFill="1" applyBorder="1"/>
    <xf numFmtId="0" fontId="6" fillId="11" borderId="40" xfId="0" applyFont="1" applyFill="1" applyBorder="1"/>
    <xf numFmtId="0" fontId="0" fillId="12" borderId="41" xfId="0" applyFont="1" applyFill="1" applyBorder="1"/>
    <xf numFmtId="0" fontId="0" fillId="12" borderId="38" xfId="0" applyFont="1" applyFill="1" applyBorder="1"/>
    <xf numFmtId="0" fontId="0" fillId="10" borderId="42" xfId="0" applyFont="1" applyFill="1" applyBorder="1"/>
    <xf numFmtId="0" fontId="0" fillId="12" borderId="42" xfId="0" applyFont="1" applyFill="1" applyBorder="1"/>
    <xf numFmtId="0" fontId="0" fillId="12" borderId="37" xfId="0" applyFont="1" applyFill="1" applyBorder="1"/>
    <xf numFmtId="0" fontId="6" fillId="11" borderId="41" xfId="0" applyFont="1" applyFill="1" applyBorder="1"/>
    <xf numFmtId="0" fontId="10" fillId="0" borderId="21" xfId="1" applyFont="1" applyBorder="1"/>
    <xf numFmtId="0" fontId="9" fillId="8" borderId="0" xfId="0" applyFont="1" applyFill="1" applyBorder="1"/>
    <xf numFmtId="0" fontId="11" fillId="5" borderId="22" xfId="7" applyFont="1" applyBorder="1"/>
    <xf numFmtId="0" fontId="11" fillId="5" borderId="23" xfId="7" applyFont="1" applyBorder="1"/>
    <xf numFmtId="0" fontId="9" fillId="0" borderId="6" xfId="0" applyFont="1" applyBorder="1"/>
    <xf numFmtId="0" fontId="9" fillId="0" borderId="9" xfId="0" applyFont="1" applyBorder="1"/>
    <xf numFmtId="0" fontId="10" fillId="0" borderId="0" xfId="1" applyFont="1" applyBorder="1"/>
    <xf numFmtId="0" fontId="9" fillId="0" borderId="12" xfId="0" applyFont="1" applyBorder="1"/>
    <xf numFmtId="0" fontId="9" fillId="0" borderId="15" xfId="0" applyFont="1" applyBorder="1"/>
    <xf numFmtId="0" fontId="9" fillId="0" borderId="17" xfId="0" applyFont="1" applyBorder="1"/>
    <xf numFmtId="0" fontId="9" fillId="0" borderId="0" xfId="0" applyFont="1" applyBorder="1"/>
    <xf numFmtId="0" fontId="9" fillId="0" borderId="28" xfId="0" applyFont="1" applyBorder="1"/>
    <xf numFmtId="0" fontId="9" fillId="0" borderId="0" xfId="0" applyFont="1"/>
    <xf numFmtId="0" fontId="12" fillId="0" borderId="0" xfId="0" applyFont="1"/>
    <xf numFmtId="7" fontId="13" fillId="2" borderId="32" xfId="3" applyNumberFormat="1" applyFont="1" applyBorder="1" applyProtection="1">
      <protection locked="0"/>
    </xf>
    <xf numFmtId="7" fontId="13" fillId="2" borderId="2" xfId="3" applyNumberFormat="1" applyFont="1" applyBorder="1" applyProtection="1">
      <protection locked="0"/>
    </xf>
    <xf numFmtId="7" fontId="13" fillId="2" borderId="7" xfId="3" applyNumberFormat="1" applyFont="1" applyBorder="1" applyProtection="1">
      <protection locked="0"/>
    </xf>
    <xf numFmtId="7" fontId="14" fillId="3" borderId="33" xfId="4" applyNumberFormat="1" applyFont="1" applyBorder="1"/>
    <xf numFmtId="7" fontId="14" fillId="3" borderId="5" xfId="4" applyNumberFormat="1" applyFont="1" applyBorder="1"/>
    <xf numFmtId="7" fontId="14" fillId="3" borderId="8" xfId="4" applyNumberFormat="1" applyFont="1" applyBorder="1"/>
    <xf numFmtId="7" fontId="15" fillId="0" borderId="10" xfId="0" applyNumberFormat="1" applyFont="1" applyBorder="1"/>
    <xf numFmtId="7" fontId="15" fillId="0" borderId="11" xfId="0" applyNumberFormat="1" applyFont="1" applyBorder="1"/>
    <xf numFmtId="7" fontId="15" fillId="0" borderId="0" xfId="0" applyNumberFormat="1" applyFont="1" applyBorder="1"/>
    <xf numFmtId="7" fontId="15" fillId="9" borderId="0" xfId="0" applyNumberFormat="1" applyFont="1" applyFill="1" applyBorder="1"/>
    <xf numFmtId="7" fontId="13" fillId="2" borderId="34" xfId="3" applyNumberFormat="1" applyFont="1" applyBorder="1" applyProtection="1">
      <protection locked="0"/>
    </xf>
    <xf numFmtId="7" fontId="13" fillId="2" borderId="13" xfId="3" applyNumberFormat="1" applyFont="1" applyBorder="1" applyProtection="1">
      <protection locked="0"/>
    </xf>
    <xf numFmtId="7" fontId="13" fillId="2" borderId="14" xfId="3" applyNumberFormat="1" applyFont="1" applyBorder="1" applyProtection="1">
      <protection locked="0"/>
    </xf>
    <xf numFmtId="7" fontId="13" fillId="2" borderId="16" xfId="3" applyNumberFormat="1" applyFont="1" applyBorder="1" applyProtection="1">
      <protection locked="0"/>
    </xf>
    <xf numFmtId="7" fontId="14" fillId="3" borderId="35" xfId="4" applyNumberFormat="1" applyFont="1" applyBorder="1"/>
    <xf numFmtId="7" fontId="14" fillId="3" borderId="18" xfId="4" applyNumberFormat="1" applyFont="1" applyBorder="1"/>
    <xf numFmtId="7" fontId="14" fillId="3" borderId="19" xfId="4" applyNumberFormat="1" applyFont="1" applyBorder="1"/>
    <xf numFmtId="7" fontId="14" fillId="3" borderId="36" xfId="4" applyNumberFormat="1" applyFont="1" applyBorder="1"/>
    <xf numFmtId="7" fontId="14" fillId="3" borderId="29" xfId="4" applyNumberFormat="1" applyFont="1" applyBorder="1"/>
    <xf numFmtId="7" fontId="14" fillId="3" borderId="30" xfId="4" applyNumberFormat="1" applyFont="1" applyBorder="1"/>
    <xf numFmtId="7" fontId="15" fillId="0" borderId="0" xfId="0" applyNumberFormat="1" applyFont="1"/>
    <xf numFmtId="7" fontId="13" fillId="2" borderId="2" xfId="3" applyNumberFormat="1" applyFont="1"/>
    <xf numFmtId="7" fontId="16" fillId="0" borderId="4" xfId="6" applyNumberFormat="1" applyFont="1"/>
    <xf numFmtId="0" fontId="17" fillId="0" borderId="0" xfId="0" applyFont="1" applyAlignment="1">
      <alignment vertical="center" wrapText="1"/>
    </xf>
    <xf numFmtId="0" fontId="19" fillId="6" borderId="0" xfId="8" applyFont="1" applyBorder="1"/>
    <xf numFmtId="0" fontId="6" fillId="6" borderId="6" xfId="8" applyFont="1" applyBorder="1"/>
    <xf numFmtId="0" fontId="0" fillId="14" borderId="39" xfId="0" applyFill="1" applyBorder="1"/>
    <xf numFmtId="0" fontId="0" fillId="13" borderId="39" xfId="0" applyFill="1" applyBorder="1"/>
    <xf numFmtId="0" fontId="18" fillId="0" borderId="0" xfId="0" applyFont="1" applyAlignment="1">
      <alignment horizontal="center" vertical="center"/>
    </xf>
    <xf numFmtId="0" fontId="20" fillId="15" borderId="0" xfId="9" applyFont="1" applyFill="1" applyAlignment="1">
      <alignment horizontal="center" vertical="center" wrapText="1"/>
    </xf>
  </cellXfs>
  <cellStyles count="10">
    <cellStyle name="40% - Accent6" xfId="9" builtinId="51"/>
    <cellStyle name="Accent1" xfId="7" builtinId="29"/>
    <cellStyle name="Accent2" xfId="8" builtinId="33"/>
    <cellStyle name="Calculation" xfId="4" builtinId="22"/>
    <cellStyle name="Check Cell" xfId="5" builtinId="23"/>
    <cellStyle name="Heading 2" xfId="2" builtinId="17"/>
    <cellStyle name="Input" xfId="3" builtinId="20"/>
    <cellStyle name="Normal" xfId="0" builtinId="0"/>
    <cellStyle name="Title" xfId="1" builtinId="15"/>
    <cellStyle name="Total" xfId="6" builtinId="25"/>
  </cellStyles>
  <dxfs count="4"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My Expences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Analysis'!$C$3</c:f>
              <c:strCache>
                <c:ptCount val="1"/>
                <c:pt idx="0">
                  <c:v>Church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 Analysis'!$D$2:$O$2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Analysis'!$D$3:$O$3</c:f>
              <c:numCache>
                <c:formatCode>General</c:formatCode>
                <c:ptCount val="12"/>
                <c:pt idx="0">
                  <c:v>370</c:v>
                </c:pt>
                <c:pt idx="1">
                  <c:v>370</c:v>
                </c:pt>
                <c:pt idx="2">
                  <c:v>370</c:v>
                </c:pt>
                <c:pt idx="3">
                  <c:v>370</c:v>
                </c:pt>
                <c:pt idx="4">
                  <c:v>370</c:v>
                </c:pt>
                <c:pt idx="5">
                  <c:v>370</c:v>
                </c:pt>
                <c:pt idx="6">
                  <c:v>370</c:v>
                </c:pt>
                <c:pt idx="7">
                  <c:v>370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 Analysis'!$C$4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 Analysis'!$D$2:$O$2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Analysis'!$D$4:$O$4</c:f>
              <c:numCache>
                <c:formatCode>General</c:formatCode>
                <c:ptCount val="12"/>
                <c:pt idx="0">
                  <c:v>120</c:v>
                </c:pt>
                <c:pt idx="1">
                  <c:v>120</c:v>
                </c:pt>
                <c:pt idx="2">
                  <c:v>460</c:v>
                </c:pt>
                <c:pt idx="3">
                  <c:v>210</c:v>
                </c:pt>
                <c:pt idx="4">
                  <c:v>120</c:v>
                </c:pt>
                <c:pt idx="5">
                  <c:v>120</c:v>
                </c:pt>
                <c:pt idx="6">
                  <c:v>440</c:v>
                </c:pt>
                <c:pt idx="7">
                  <c:v>210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 Analysis'!$C$5</c:f>
              <c:strCache>
                <c:ptCount val="1"/>
                <c:pt idx="0">
                  <c:v>Food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 Analysis'!$D$2:$O$2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Analysis'!$D$5:$O$5</c:f>
              <c:numCache>
                <c:formatCode>General</c:formatCode>
                <c:ptCount val="12"/>
                <c:pt idx="0">
                  <c:v>745</c:v>
                </c:pt>
                <c:pt idx="1">
                  <c:v>745</c:v>
                </c:pt>
                <c:pt idx="2">
                  <c:v>745</c:v>
                </c:pt>
                <c:pt idx="3">
                  <c:v>745</c:v>
                </c:pt>
                <c:pt idx="4">
                  <c:v>745</c:v>
                </c:pt>
                <c:pt idx="5">
                  <c:v>745</c:v>
                </c:pt>
                <c:pt idx="6">
                  <c:v>745</c:v>
                </c:pt>
                <c:pt idx="7">
                  <c:v>745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 Analysis'!$C$6</c:f>
              <c:strCache>
                <c:ptCount val="1"/>
                <c:pt idx="0">
                  <c:v>School Fees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 Analysis'!$D$2:$O$2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Analysis'!$D$6:$O$6</c:f>
              <c:numCache>
                <c:formatCode>General</c:formatCode>
                <c:ptCount val="12"/>
                <c:pt idx="0">
                  <c:v>500</c:v>
                </c:pt>
                <c:pt idx="1">
                  <c:v>0</c:v>
                </c:pt>
                <c:pt idx="2">
                  <c:v>0</c:v>
                </c:pt>
                <c:pt idx="3">
                  <c:v>500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 Analysis'!$C$7</c:f>
              <c:strCache>
                <c:ptCount val="1"/>
                <c:pt idx="0">
                  <c:v>Home Expences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 Analysis'!$D$2:$O$2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Analysis'!$D$7:$O$7</c:f>
              <c:numCache>
                <c:formatCode>General</c:formatCode>
                <c:ptCount val="12"/>
                <c:pt idx="0">
                  <c:v>790</c:v>
                </c:pt>
                <c:pt idx="1">
                  <c:v>843</c:v>
                </c:pt>
                <c:pt idx="2">
                  <c:v>765</c:v>
                </c:pt>
                <c:pt idx="3">
                  <c:v>765</c:v>
                </c:pt>
                <c:pt idx="4">
                  <c:v>765</c:v>
                </c:pt>
                <c:pt idx="5">
                  <c:v>765</c:v>
                </c:pt>
                <c:pt idx="6">
                  <c:v>765</c:v>
                </c:pt>
                <c:pt idx="7">
                  <c:v>765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 Analysis'!$C$8</c:f>
              <c:strCache>
                <c:ptCount val="1"/>
                <c:pt idx="0">
                  <c:v>Entertainment and Gifts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 Analysis'!$D$2:$O$2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Analysis'!$D$8:$O$8</c:f>
              <c:numCache>
                <c:formatCode>General</c:formatCode>
                <c:ptCount val="12"/>
                <c:pt idx="0">
                  <c:v>181</c:v>
                </c:pt>
                <c:pt idx="1">
                  <c:v>171</c:v>
                </c:pt>
                <c:pt idx="2">
                  <c:v>81</c:v>
                </c:pt>
                <c:pt idx="3">
                  <c:v>81</c:v>
                </c:pt>
                <c:pt idx="4">
                  <c:v>181</c:v>
                </c:pt>
                <c:pt idx="5">
                  <c:v>81</c:v>
                </c:pt>
                <c:pt idx="6">
                  <c:v>81</c:v>
                </c:pt>
                <c:pt idx="7">
                  <c:v>81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 Analysis'!$C$9</c:f>
              <c:strCache>
                <c:ptCount val="1"/>
                <c:pt idx="0">
                  <c:v>Communication Expences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 Analysis'!$D$2:$O$2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Analysis'!$D$9:$O$9</c:f>
              <c:numCache>
                <c:formatCode>General</c:formatCode>
                <c:ptCount val="12"/>
                <c:pt idx="0">
                  <c:v>95</c:v>
                </c:pt>
                <c:pt idx="1">
                  <c:v>165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 Analysis'!$C$10</c:f>
              <c:strCache>
                <c:ptCount val="1"/>
                <c:pt idx="0">
                  <c:v>Other expences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 Analysis'!$D$2:$O$2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Analysis'!$D$10:$O$10</c:f>
              <c:numCache>
                <c:formatCode>General</c:formatCode>
                <c:ptCount val="12"/>
                <c:pt idx="0">
                  <c:v>900</c:v>
                </c:pt>
                <c:pt idx="1">
                  <c:v>78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23056"/>
        <c:axId val="158123616"/>
      </c:barChart>
      <c:catAx>
        <c:axId val="158123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sng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W" b="1" u="sng"/>
                  <a:t>Months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sng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23616"/>
        <c:crosses val="autoZero"/>
        <c:auto val="1"/>
        <c:lblAlgn val="ctr"/>
        <c:lblOffset val="100"/>
        <c:noMultiLvlLbl val="0"/>
      </c:catAx>
      <c:valAx>
        <c:axId val="15812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sng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W" b="1" u="sng"/>
                  <a:t>Amount</a:t>
                </a:r>
                <a:r>
                  <a:rPr lang="en-ZW" b="1" u="sng" baseline="0"/>
                  <a:t> USD</a:t>
                </a:r>
                <a:endParaRPr lang="en-ZW" b="1" u="sng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sng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2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0000"/>
  </sheetPr>
  <sheetViews>
    <sheetView zoomScale="73" workbookViewId="0" zoomToFit="1"/>
  </sheetViews>
  <sheetProtection algorithmName="SHA-512" hashValue="YNfjkLesat8RUaQ2C9Ztx3p/ln9X6u1gdCUjO8x9TOSAjavEuOZxIxjqn6MSXZny9fMmoh7CSzOx8C8EAcYbCA==" saltValue="oonfCFEQJklFR6Es0AsbXQ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28576</xdr:colOff>
      <xdr:row>0</xdr:row>
      <xdr:rowOff>0</xdr:rowOff>
    </xdr:from>
    <xdr:to>
      <xdr:col>4</xdr:col>
      <xdr:colOff>213015</xdr:colOff>
      <xdr:row>0</xdr:row>
      <xdr:rowOff>739702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6" y="0"/>
          <a:ext cx="2076450" cy="7397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47697" cy="624138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C1:R72"/>
  <sheetViews>
    <sheetView tabSelected="1" view="pageBreakPreview" zoomScale="90" zoomScaleNormal="100" zoomScaleSheetLayoutView="90" workbookViewId="0">
      <pane ySplit="3" topLeftCell="A4" activePane="bottomLeft" state="frozen"/>
      <selection pane="bottomLeft" activeCell="K7" sqref="K7"/>
    </sheetView>
  </sheetViews>
  <sheetFormatPr defaultRowHeight="15" x14ac:dyDescent="0.25"/>
  <cols>
    <col min="1" max="1" width="2.5703125" customWidth="1"/>
    <col min="2" max="2" width="1.7109375" customWidth="1"/>
    <col min="3" max="3" width="2" customWidth="1"/>
    <col min="4" max="4" width="28.42578125" customWidth="1"/>
    <col min="5" max="5" width="3.7109375" customWidth="1"/>
    <col min="6" max="13" width="12.140625" bestFit="1" customWidth="1"/>
    <col min="14" max="14" width="10.28515625" customWidth="1"/>
    <col min="15" max="17" width="13" bestFit="1" customWidth="1"/>
    <col min="18" max="19" width="1.5703125" customWidth="1"/>
  </cols>
  <sheetData>
    <row r="1" spans="3:18" ht="84" customHeight="1" x14ac:dyDescent="0.25">
      <c r="E1" s="62" t="s">
        <v>61</v>
      </c>
      <c r="F1" s="62"/>
      <c r="G1" s="62"/>
      <c r="H1" s="62"/>
      <c r="I1" s="62"/>
      <c r="J1" s="62"/>
      <c r="K1" s="62"/>
      <c r="L1" s="62"/>
      <c r="M1" s="62"/>
      <c r="N1" s="62"/>
      <c r="O1" s="63" t="s">
        <v>73</v>
      </c>
      <c r="P1" s="63"/>
      <c r="Q1" s="63"/>
    </row>
    <row r="2" spans="3:18" ht="9.75" customHeight="1" thickBot="1" x14ac:dyDescent="0.3">
      <c r="C2" t="s">
        <v>62</v>
      </c>
    </row>
    <row r="3" spans="3:18" ht="32.25" x14ac:dyDescent="0.75">
      <c r="C3" s="3"/>
      <c r="D3" s="20" t="s">
        <v>0</v>
      </c>
      <c r="E3" s="21"/>
      <c r="F3" s="22" t="s">
        <v>15</v>
      </c>
      <c r="G3" s="22" t="s">
        <v>16</v>
      </c>
      <c r="H3" s="22" t="s">
        <v>17</v>
      </c>
      <c r="I3" s="22" t="s">
        <v>18</v>
      </c>
      <c r="J3" s="22" t="s">
        <v>19</v>
      </c>
      <c r="K3" s="22" t="s">
        <v>20</v>
      </c>
      <c r="L3" s="22" t="s">
        <v>21</v>
      </c>
      <c r="M3" s="22" t="s">
        <v>22</v>
      </c>
      <c r="N3" s="22" t="s">
        <v>23</v>
      </c>
      <c r="O3" s="22" t="s">
        <v>24</v>
      </c>
      <c r="P3" s="22" t="s">
        <v>25</v>
      </c>
      <c r="Q3" s="23" t="s">
        <v>26</v>
      </c>
      <c r="R3" s="4"/>
    </row>
    <row r="4" spans="3:18" ht="21" x14ac:dyDescent="0.5">
      <c r="C4" s="5"/>
      <c r="D4" s="59" t="s">
        <v>1</v>
      </c>
      <c r="E4" s="21"/>
      <c r="F4" s="34">
        <v>3200</v>
      </c>
      <c r="G4" s="34">
        <v>3200</v>
      </c>
      <c r="H4" s="34">
        <v>3200</v>
      </c>
      <c r="I4" s="34">
        <v>3200</v>
      </c>
      <c r="J4" s="34">
        <v>3200</v>
      </c>
      <c r="K4" s="34">
        <v>3200</v>
      </c>
      <c r="L4" s="34">
        <v>3200</v>
      </c>
      <c r="M4" s="34">
        <v>3200</v>
      </c>
      <c r="N4" s="35"/>
      <c r="O4" s="35"/>
      <c r="P4" s="35"/>
      <c r="Q4" s="36"/>
      <c r="R4" s="6"/>
    </row>
    <row r="5" spans="3:18" ht="21" x14ac:dyDescent="0.5">
      <c r="C5" s="5"/>
      <c r="D5" s="24" t="s">
        <v>70</v>
      </c>
      <c r="E5" s="21"/>
      <c r="F5" s="34">
        <v>340</v>
      </c>
      <c r="G5" s="34">
        <v>340</v>
      </c>
      <c r="H5" s="34">
        <v>340</v>
      </c>
      <c r="I5" s="34">
        <v>340</v>
      </c>
      <c r="J5" s="34">
        <v>340</v>
      </c>
      <c r="K5" s="34">
        <v>340</v>
      </c>
      <c r="L5" s="34">
        <v>340</v>
      </c>
      <c r="M5" s="34">
        <v>233</v>
      </c>
      <c r="N5" s="35"/>
      <c r="O5" s="35"/>
      <c r="P5" s="35"/>
      <c r="Q5" s="36"/>
      <c r="R5" s="6"/>
    </row>
    <row r="6" spans="3:18" ht="21" x14ac:dyDescent="0.5">
      <c r="C6" s="5"/>
      <c r="D6" s="24" t="s">
        <v>2</v>
      </c>
      <c r="E6" s="21"/>
      <c r="F6" s="34">
        <v>78</v>
      </c>
      <c r="G6" s="35"/>
      <c r="H6" s="35">
        <v>489</v>
      </c>
      <c r="I6" s="35"/>
      <c r="J6" s="35"/>
      <c r="K6" s="35">
        <v>450</v>
      </c>
      <c r="L6" s="35"/>
      <c r="M6" s="35"/>
      <c r="N6" s="35"/>
      <c r="O6" s="35"/>
      <c r="P6" s="35"/>
      <c r="Q6" s="36"/>
      <c r="R6" s="6"/>
    </row>
    <row r="7" spans="3:18" ht="21" x14ac:dyDescent="0.5">
      <c r="C7" s="5"/>
      <c r="D7" s="24" t="s">
        <v>58</v>
      </c>
      <c r="E7" s="21"/>
      <c r="F7" s="37">
        <f>SUM(F4:F6)</f>
        <v>3618</v>
      </c>
      <c r="G7" s="38">
        <f t="shared" ref="G7:Q7" si="0">SUM(G4:G6)</f>
        <v>3540</v>
      </c>
      <c r="H7" s="38">
        <f t="shared" si="0"/>
        <v>4029</v>
      </c>
      <c r="I7" s="38">
        <f t="shared" si="0"/>
        <v>3540</v>
      </c>
      <c r="J7" s="38">
        <f t="shared" si="0"/>
        <v>3540</v>
      </c>
      <c r="K7" s="38">
        <f t="shared" si="0"/>
        <v>3990</v>
      </c>
      <c r="L7" s="38">
        <f t="shared" si="0"/>
        <v>3540</v>
      </c>
      <c r="M7" s="38">
        <f t="shared" si="0"/>
        <v>3433</v>
      </c>
      <c r="N7" s="38">
        <f t="shared" si="0"/>
        <v>0</v>
      </c>
      <c r="O7" s="38">
        <f t="shared" si="0"/>
        <v>0</v>
      </c>
      <c r="P7" s="38">
        <f t="shared" si="0"/>
        <v>0</v>
      </c>
      <c r="Q7" s="39">
        <f t="shared" si="0"/>
        <v>0</v>
      </c>
      <c r="R7" s="6"/>
    </row>
    <row r="8" spans="3:18" ht="21" x14ac:dyDescent="0.5">
      <c r="C8" s="5"/>
      <c r="D8" s="25"/>
      <c r="E8" s="21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1"/>
      <c r="R8" s="6"/>
    </row>
    <row r="9" spans="3:18" ht="32.25" x14ac:dyDescent="0.75">
      <c r="C9" s="5"/>
      <c r="D9" s="26" t="s">
        <v>3</v>
      </c>
      <c r="E9" s="2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6"/>
    </row>
    <row r="10" spans="3:18" ht="21" x14ac:dyDescent="0.5">
      <c r="C10" s="5"/>
      <c r="D10" s="58" t="s">
        <v>4</v>
      </c>
      <c r="E10" s="21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6"/>
    </row>
    <row r="11" spans="3:18" ht="21" x14ac:dyDescent="0.5">
      <c r="C11" s="5"/>
      <c r="D11" s="27" t="s">
        <v>5</v>
      </c>
      <c r="E11" s="21"/>
      <c r="F11" s="44">
        <v>320</v>
      </c>
      <c r="G11" s="44">
        <v>320</v>
      </c>
      <c r="H11" s="44">
        <v>320</v>
      </c>
      <c r="I11" s="44">
        <v>320</v>
      </c>
      <c r="J11" s="44">
        <v>320</v>
      </c>
      <c r="K11" s="44">
        <v>320</v>
      </c>
      <c r="L11" s="44">
        <v>320</v>
      </c>
      <c r="M11" s="44">
        <v>320</v>
      </c>
      <c r="N11" s="45"/>
      <c r="O11" s="45"/>
      <c r="P11" s="45"/>
      <c r="Q11" s="46"/>
      <c r="R11" s="6"/>
    </row>
    <row r="12" spans="3:18" ht="21" x14ac:dyDescent="0.5">
      <c r="C12" s="5"/>
      <c r="D12" s="28" t="s">
        <v>6</v>
      </c>
      <c r="E12" s="21"/>
      <c r="F12" s="34">
        <v>40</v>
      </c>
      <c r="G12" s="34">
        <v>40</v>
      </c>
      <c r="H12" s="34">
        <v>40</v>
      </c>
      <c r="I12" s="34">
        <v>40</v>
      </c>
      <c r="J12" s="34">
        <v>40</v>
      </c>
      <c r="K12" s="34">
        <v>40</v>
      </c>
      <c r="L12" s="34">
        <v>40</v>
      </c>
      <c r="M12" s="34">
        <v>40</v>
      </c>
      <c r="N12" s="35"/>
      <c r="O12" s="35"/>
      <c r="P12" s="35"/>
      <c r="Q12" s="47"/>
      <c r="R12" s="6"/>
    </row>
    <row r="13" spans="3:18" ht="21" x14ac:dyDescent="0.5">
      <c r="C13" s="5"/>
      <c r="D13" s="28" t="s">
        <v>7</v>
      </c>
      <c r="E13" s="21"/>
      <c r="F13" s="34">
        <v>10</v>
      </c>
      <c r="G13" s="34">
        <v>10</v>
      </c>
      <c r="H13" s="34">
        <v>10</v>
      </c>
      <c r="I13" s="34">
        <v>10</v>
      </c>
      <c r="J13" s="34">
        <v>10</v>
      </c>
      <c r="K13" s="34">
        <v>10</v>
      </c>
      <c r="L13" s="34">
        <v>10</v>
      </c>
      <c r="M13" s="34">
        <v>10</v>
      </c>
      <c r="N13" s="35"/>
      <c r="O13" s="35"/>
      <c r="P13" s="35"/>
      <c r="Q13" s="47"/>
      <c r="R13" s="6"/>
    </row>
    <row r="14" spans="3:18" ht="21" x14ac:dyDescent="0.5">
      <c r="C14" s="5"/>
      <c r="D14" s="28" t="s">
        <v>8</v>
      </c>
      <c r="E14" s="21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47"/>
      <c r="R14" s="6"/>
    </row>
    <row r="15" spans="3:18" ht="21" x14ac:dyDescent="0.5">
      <c r="C15" s="5"/>
      <c r="D15" s="29"/>
      <c r="E15" s="21"/>
      <c r="F15" s="48">
        <f>SUM(F10:F14)</f>
        <v>370</v>
      </c>
      <c r="G15" s="49">
        <f t="shared" ref="G15:Q15" si="1">SUM(G10:G14)</f>
        <v>370</v>
      </c>
      <c r="H15" s="49">
        <f t="shared" si="1"/>
        <v>370</v>
      </c>
      <c r="I15" s="49">
        <f t="shared" si="1"/>
        <v>370</v>
      </c>
      <c r="J15" s="49">
        <f t="shared" si="1"/>
        <v>370</v>
      </c>
      <c r="K15" s="49">
        <f t="shared" si="1"/>
        <v>370</v>
      </c>
      <c r="L15" s="49">
        <f t="shared" si="1"/>
        <v>370</v>
      </c>
      <c r="M15" s="49">
        <f t="shared" si="1"/>
        <v>370</v>
      </c>
      <c r="N15" s="49">
        <f t="shared" si="1"/>
        <v>0</v>
      </c>
      <c r="O15" s="49">
        <f t="shared" si="1"/>
        <v>0</v>
      </c>
      <c r="P15" s="49">
        <f t="shared" si="1"/>
        <v>0</v>
      </c>
      <c r="Q15" s="50">
        <f t="shared" si="1"/>
        <v>0</v>
      </c>
      <c r="R15" s="6"/>
    </row>
    <row r="16" spans="3:18" ht="21" x14ac:dyDescent="0.5">
      <c r="C16" s="5"/>
      <c r="D16" s="30"/>
      <c r="E16" s="21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6"/>
    </row>
    <row r="17" spans="3:18" ht="21" x14ac:dyDescent="0.5">
      <c r="C17" s="5"/>
      <c r="D17" s="58" t="s">
        <v>9</v>
      </c>
      <c r="E17" s="21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6"/>
    </row>
    <row r="18" spans="3:18" ht="21" x14ac:dyDescent="0.5">
      <c r="C18" s="5"/>
      <c r="D18" s="27" t="s">
        <v>10</v>
      </c>
      <c r="E18" s="21"/>
      <c r="F18" s="44">
        <v>120</v>
      </c>
      <c r="G18" s="44">
        <v>120</v>
      </c>
      <c r="H18" s="44">
        <v>120</v>
      </c>
      <c r="I18" s="44">
        <v>120</v>
      </c>
      <c r="J18" s="44">
        <v>120</v>
      </c>
      <c r="K18" s="44">
        <v>120</v>
      </c>
      <c r="L18" s="44">
        <v>120</v>
      </c>
      <c r="M18" s="44">
        <v>120</v>
      </c>
      <c r="N18" s="45"/>
      <c r="O18" s="45"/>
      <c r="P18" s="45"/>
      <c r="Q18" s="46"/>
      <c r="R18" s="6"/>
    </row>
    <row r="19" spans="3:18" ht="21" x14ac:dyDescent="0.5">
      <c r="C19" s="5"/>
      <c r="D19" s="28" t="s">
        <v>11</v>
      </c>
      <c r="E19" s="21"/>
      <c r="F19" s="34"/>
      <c r="G19" s="35"/>
      <c r="H19" s="35">
        <v>300</v>
      </c>
      <c r="I19" s="35"/>
      <c r="J19" s="35"/>
      <c r="K19" s="35"/>
      <c r="L19" s="35">
        <v>320</v>
      </c>
      <c r="M19" s="35"/>
      <c r="N19" s="35"/>
      <c r="O19" s="35"/>
      <c r="P19" s="35"/>
      <c r="Q19" s="47"/>
      <c r="R19" s="6"/>
    </row>
    <row r="20" spans="3:18" ht="21" x14ac:dyDescent="0.5">
      <c r="C20" s="5"/>
      <c r="D20" s="28" t="s">
        <v>12</v>
      </c>
      <c r="E20" s="21"/>
      <c r="F20" s="34"/>
      <c r="G20" s="35"/>
      <c r="H20" s="35"/>
      <c r="I20" s="35">
        <v>90</v>
      </c>
      <c r="J20" s="35"/>
      <c r="K20" s="35"/>
      <c r="L20" s="35"/>
      <c r="M20" s="35">
        <v>90</v>
      </c>
      <c r="N20" s="35"/>
      <c r="O20" s="35"/>
      <c r="P20" s="35"/>
      <c r="Q20" s="47"/>
      <c r="R20" s="6"/>
    </row>
    <row r="21" spans="3:18" ht="21" x14ac:dyDescent="0.5">
      <c r="C21" s="5"/>
      <c r="D21" s="28" t="s">
        <v>13</v>
      </c>
      <c r="E21" s="21"/>
      <c r="F21" s="34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47"/>
      <c r="R21" s="6"/>
    </row>
    <row r="22" spans="3:18" ht="21" x14ac:dyDescent="0.5">
      <c r="C22" s="5"/>
      <c r="D22" s="28" t="s">
        <v>14</v>
      </c>
      <c r="E22" s="21"/>
      <c r="F22" s="34"/>
      <c r="G22" s="35"/>
      <c r="H22" s="35">
        <v>40</v>
      </c>
      <c r="I22" s="35"/>
      <c r="J22" s="35"/>
      <c r="K22" s="35"/>
      <c r="L22" s="35"/>
      <c r="M22" s="35"/>
      <c r="N22" s="35"/>
      <c r="O22" s="35"/>
      <c r="P22" s="35"/>
      <c r="Q22" s="47"/>
      <c r="R22" s="6"/>
    </row>
    <row r="23" spans="3:18" ht="21" x14ac:dyDescent="0.5">
      <c r="C23" s="5"/>
      <c r="D23" s="29"/>
      <c r="E23" s="21"/>
      <c r="F23" s="48">
        <f>SUM(F18:F22)</f>
        <v>120</v>
      </c>
      <c r="G23" s="49">
        <f t="shared" ref="G23:Q23" si="2">SUM(G18:G22)</f>
        <v>120</v>
      </c>
      <c r="H23" s="49">
        <f t="shared" si="2"/>
        <v>460</v>
      </c>
      <c r="I23" s="49">
        <f t="shared" si="2"/>
        <v>210</v>
      </c>
      <c r="J23" s="49">
        <f t="shared" si="2"/>
        <v>120</v>
      </c>
      <c r="K23" s="49">
        <f t="shared" si="2"/>
        <v>120</v>
      </c>
      <c r="L23" s="49">
        <f t="shared" si="2"/>
        <v>440</v>
      </c>
      <c r="M23" s="49">
        <f t="shared" si="2"/>
        <v>210</v>
      </c>
      <c r="N23" s="49">
        <f t="shared" si="2"/>
        <v>0</v>
      </c>
      <c r="O23" s="49">
        <f t="shared" si="2"/>
        <v>0</v>
      </c>
      <c r="P23" s="49">
        <f t="shared" si="2"/>
        <v>0</v>
      </c>
      <c r="Q23" s="50">
        <f t="shared" si="2"/>
        <v>0</v>
      </c>
      <c r="R23" s="6"/>
    </row>
    <row r="24" spans="3:18" ht="21" x14ac:dyDescent="0.5">
      <c r="C24" s="5"/>
      <c r="D24" s="30"/>
      <c r="E24" s="21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6"/>
    </row>
    <row r="25" spans="3:18" ht="21" x14ac:dyDescent="0.5">
      <c r="C25" s="5"/>
      <c r="D25" s="58" t="s">
        <v>27</v>
      </c>
      <c r="E25" s="21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6"/>
    </row>
    <row r="26" spans="3:18" ht="21" x14ac:dyDescent="0.5">
      <c r="C26" s="5"/>
      <c r="D26" s="27" t="s">
        <v>28</v>
      </c>
      <c r="E26" s="21"/>
      <c r="F26" s="44">
        <v>250</v>
      </c>
      <c r="G26" s="44">
        <v>250</v>
      </c>
      <c r="H26" s="44">
        <v>250</v>
      </c>
      <c r="I26" s="44">
        <v>250</v>
      </c>
      <c r="J26" s="44">
        <v>250</v>
      </c>
      <c r="K26" s="44">
        <v>250</v>
      </c>
      <c r="L26" s="44">
        <v>250</v>
      </c>
      <c r="M26" s="44">
        <v>250</v>
      </c>
      <c r="N26" s="45"/>
      <c r="O26" s="45"/>
      <c r="P26" s="45"/>
      <c r="Q26" s="46"/>
      <c r="R26" s="6"/>
    </row>
    <row r="27" spans="3:18" ht="21" x14ac:dyDescent="0.5">
      <c r="C27" s="5"/>
      <c r="D27" s="28" t="s">
        <v>29</v>
      </c>
      <c r="E27" s="21"/>
      <c r="F27" s="34">
        <v>150</v>
      </c>
      <c r="G27" s="34">
        <v>150</v>
      </c>
      <c r="H27" s="34">
        <v>150</v>
      </c>
      <c r="I27" s="34">
        <v>150</v>
      </c>
      <c r="J27" s="34">
        <v>150</v>
      </c>
      <c r="K27" s="34">
        <v>150</v>
      </c>
      <c r="L27" s="34">
        <v>150</v>
      </c>
      <c r="M27" s="34">
        <v>150</v>
      </c>
      <c r="N27" s="35"/>
      <c r="O27" s="35"/>
      <c r="P27" s="35"/>
      <c r="Q27" s="47"/>
      <c r="R27" s="6"/>
    </row>
    <row r="28" spans="3:18" ht="21" x14ac:dyDescent="0.5">
      <c r="C28" s="5"/>
      <c r="D28" s="28" t="s">
        <v>30</v>
      </c>
      <c r="E28" s="21"/>
      <c r="F28" s="34">
        <v>345</v>
      </c>
      <c r="G28" s="34">
        <v>345</v>
      </c>
      <c r="H28" s="34">
        <v>345</v>
      </c>
      <c r="I28" s="34">
        <v>345</v>
      </c>
      <c r="J28" s="34">
        <v>345</v>
      </c>
      <c r="K28" s="34">
        <v>345</v>
      </c>
      <c r="L28" s="34">
        <v>345</v>
      </c>
      <c r="M28" s="34">
        <v>345</v>
      </c>
      <c r="N28" s="35"/>
      <c r="O28" s="35"/>
      <c r="P28" s="35"/>
      <c r="Q28" s="47"/>
      <c r="R28" s="6"/>
    </row>
    <row r="29" spans="3:18" ht="21" x14ac:dyDescent="0.5">
      <c r="C29" s="5"/>
      <c r="D29" s="28" t="s">
        <v>31</v>
      </c>
      <c r="E29" s="21"/>
      <c r="F29" s="34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47"/>
      <c r="R29" s="6"/>
    </row>
    <row r="30" spans="3:18" ht="21" x14ac:dyDescent="0.5">
      <c r="C30" s="5"/>
      <c r="D30" s="29"/>
      <c r="E30" s="21"/>
      <c r="F30" s="48">
        <f>SUM(F26:F29)</f>
        <v>745</v>
      </c>
      <c r="G30" s="49">
        <f t="shared" ref="G30:Q30" si="3">SUM(G26:G29)</f>
        <v>745</v>
      </c>
      <c r="H30" s="49">
        <f t="shared" si="3"/>
        <v>745</v>
      </c>
      <c r="I30" s="49">
        <f t="shared" si="3"/>
        <v>745</v>
      </c>
      <c r="J30" s="49">
        <f t="shared" si="3"/>
        <v>745</v>
      </c>
      <c r="K30" s="49">
        <f t="shared" si="3"/>
        <v>745</v>
      </c>
      <c r="L30" s="49">
        <f t="shared" si="3"/>
        <v>745</v>
      </c>
      <c r="M30" s="49">
        <f t="shared" si="3"/>
        <v>745</v>
      </c>
      <c r="N30" s="49">
        <f t="shared" si="3"/>
        <v>0</v>
      </c>
      <c r="O30" s="49">
        <f t="shared" si="3"/>
        <v>0</v>
      </c>
      <c r="P30" s="49">
        <f t="shared" si="3"/>
        <v>0</v>
      </c>
      <c r="Q30" s="50">
        <f t="shared" si="3"/>
        <v>0</v>
      </c>
      <c r="R30" s="6"/>
    </row>
    <row r="31" spans="3:18" ht="21" x14ac:dyDescent="0.5">
      <c r="C31" s="5"/>
      <c r="D31" s="30"/>
      <c r="E31" s="21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6"/>
    </row>
    <row r="32" spans="3:18" ht="21" x14ac:dyDescent="0.5">
      <c r="C32" s="5"/>
      <c r="D32" s="58" t="s">
        <v>34</v>
      </c>
      <c r="E32" s="21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6"/>
    </row>
    <row r="33" spans="3:18" ht="21" x14ac:dyDescent="0.5">
      <c r="C33" s="5"/>
      <c r="D33" s="27" t="s">
        <v>32</v>
      </c>
      <c r="E33" s="21"/>
      <c r="F33" s="44">
        <v>500</v>
      </c>
      <c r="G33" s="45"/>
      <c r="H33" s="45"/>
      <c r="I33" s="45">
        <v>500</v>
      </c>
      <c r="J33" s="45"/>
      <c r="K33" s="45"/>
      <c r="L33" s="45"/>
      <c r="M33" s="45">
        <v>1000</v>
      </c>
      <c r="N33" s="45"/>
      <c r="O33" s="45"/>
      <c r="P33" s="45"/>
      <c r="Q33" s="46"/>
      <c r="R33" s="6"/>
    </row>
    <row r="34" spans="3:18" ht="21" x14ac:dyDescent="0.5">
      <c r="C34" s="5"/>
      <c r="D34" s="28" t="s">
        <v>33</v>
      </c>
      <c r="E34" s="21"/>
      <c r="F34" s="34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47"/>
      <c r="R34" s="6"/>
    </row>
    <row r="35" spans="3:18" ht="21" x14ac:dyDescent="0.5">
      <c r="C35" s="5"/>
      <c r="D35" s="29"/>
      <c r="E35" s="21"/>
      <c r="F35" s="48">
        <f>SUM(F33:F34)</f>
        <v>500</v>
      </c>
      <c r="G35" s="49">
        <f t="shared" ref="G35:Q35" si="4">SUM(G33:G34)</f>
        <v>0</v>
      </c>
      <c r="H35" s="49">
        <f t="shared" si="4"/>
        <v>0</v>
      </c>
      <c r="I35" s="49">
        <f t="shared" si="4"/>
        <v>500</v>
      </c>
      <c r="J35" s="49">
        <f t="shared" si="4"/>
        <v>0</v>
      </c>
      <c r="K35" s="49">
        <f t="shared" si="4"/>
        <v>0</v>
      </c>
      <c r="L35" s="49">
        <f t="shared" si="4"/>
        <v>0</v>
      </c>
      <c r="M35" s="49">
        <f t="shared" si="4"/>
        <v>1000</v>
      </c>
      <c r="N35" s="49">
        <f t="shared" si="4"/>
        <v>0</v>
      </c>
      <c r="O35" s="49">
        <f t="shared" si="4"/>
        <v>0</v>
      </c>
      <c r="P35" s="49">
        <f t="shared" si="4"/>
        <v>0</v>
      </c>
      <c r="Q35" s="50">
        <f t="shared" si="4"/>
        <v>0</v>
      </c>
      <c r="R35" s="6"/>
    </row>
    <row r="36" spans="3:18" ht="21" x14ac:dyDescent="0.5">
      <c r="C36" s="5"/>
      <c r="D36" s="30"/>
      <c r="E36" s="21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6"/>
    </row>
    <row r="37" spans="3:18" ht="21" x14ac:dyDescent="0.5">
      <c r="C37" s="5"/>
      <c r="D37" s="58" t="s">
        <v>35</v>
      </c>
      <c r="E37" s="21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6"/>
    </row>
    <row r="38" spans="3:18" ht="21" x14ac:dyDescent="0.5">
      <c r="C38" s="5"/>
      <c r="D38" s="27" t="s">
        <v>36</v>
      </c>
      <c r="E38" s="21"/>
      <c r="F38" s="44">
        <v>45</v>
      </c>
      <c r="G38" s="44">
        <v>45</v>
      </c>
      <c r="H38" s="44">
        <v>45</v>
      </c>
      <c r="I38" s="44">
        <v>45</v>
      </c>
      <c r="J38" s="44">
        <v>45</v>
      </c>
      <c r="K38" s="44">
        <v>45</v>
      </c>
      <c r="L38" s="44">
        <v>45</v>
      </c>
      <c r="M38" s="44">
        <v>45</v>
      </c>
      <c r="N38" s="45"/>
      <c r="O38" s="45"/>
      <c r="P38" s="45"/>
      <c r="Q38" s="46"/>
      <c r="R38" s="6"/>
    </row>
    <row r="39" spans="3:18" ht="21" x14ac:dyDescent="0.5">
      <c r="C39" s="5"/>
      <c r="D39" s="28" t="s">
        <v>37</v>
      </c>
      <c r="E39" s="21"/>
      <c r="F39" s="34">
        <v>100</v>
      </c>
      <c r="G39" s="34">
        <v>100</v>
      </c>
      <c r="H39" s="34">
        <v>100</v>
      </c>
      <c r="I39" s="34">
        <v>100</v>
      </c>
      <c r="J39" s="34">
        <v>100</v>
      </c>
      <c r="K39" s="34">
        <v>100</v>
      </c>
      <c r="L39" s="34">
        <v>100</v>
      </c>
      <c r="M39" s="34">
        <v>100</v>
      </c>
      <c r="N39" s="35"/>
      <c r="O39" s="35"/>
      <c r="P39" s="35"/>
      <c r="Q39" s="47"/>
      <c r="R39" s="6"/>
    </row>
    <row r="40" spans="3:18" ht="21" x14ac:dyDescent="0.5">
      <c r="C40" s="5"/>
      <c r="D40" s="28" t="s">
        <v>38</v>
      </c>
      <c r="E40" s="21"/>
      <c r="F40" s="34">
        <v>2</v>
      </c>
      <c r="G40" s="35">
        <v>78</v>
      </c>
      <c r="H40" s="35"/>
      <c r="I40" s="35"/>
      <c r="J40" s="35"/>
      <c r="K40" s="35"/>
      <c r="L40" s="35"/>
      <c r="M40" s="35"/>
      <c r="N40" s="35"/>
      <c r="O40" s="35"/>
      <c r="P40" s="35"/>
      <c r="Q40" s="47"/>
      <c r="R40" s="6"/>
    </row>
    <row r="41" spans="3:18" ht="21" x14ac:dyDescent="0.5">
      <c r="C41" s="5"/>
      <c r="D41" s="28" t="s">
        <v>39</v>
      </c>
      <c r="E41" s="21"/>
      <c r="F41" s="34">
        <v>23</v>
      </c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47"/>
      <c r="R41" s="6"/>
    </row>
    <row r="42" spans="3:18" ht="21" x14ac:dyDescent="0.5">
      <c r="C42" s="5"/>
      <c r="D42" s="28" t="s">
        <v>40</v>
      </c>
      <c r="E42" s="21"/>
      <c r="F42" s="34">
        <v>500</v>
      </c>
      <c r="G42" s="34">
        <v>500</v>
      </c>
      <c r="H42" s="34">
        <v>500</v>
      </c>
      <c r="I42" s="34">
        <v>500</v>
      </c>
      <c r="J42" s="34">
        <v>500</v>
      </c>
      <c r="K42" s="34">
        <v>500</v>
      </c>
      <c r="L42" s="34">
        <v>500</v>
      </c>
      <c r="M42" s="34">
        <v>500</v>
      </c>
      <c r="N42" s="35"/>
      <c r="O42" s="35"/>
      <c r="P42" s="35"/>
      <c r="Q42" s="47"/>
      <c r="R42" s="6"/>
    </row>
    <row r="43" spans="3:18" ht="21" x14ac:dyDescent="0.5">
      <c r="C43" s="5"/>
      <c r="D43" s="28" t="s">
        <v>60</v>
      </c>
      <c r="E43" s="21"/>
      <c r="F43" s="34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47"/>
      <c r="R43" s="6"/>
    </row>
    <row r="44" spans="3:18" ht="21" x14ac:dyDescent="0.5">
      <c r="C44" s="5"/>
      <c r="D44" s="28" t="s">
        <v>59</v>
      </c>
      <c r="E44" s="21"/>
      <c r="F44" s="34">
        <v>120</v>
      </c>
      <c r="G44" s="34">
        <v>120</v>
      </c>
      <c r="H44" s="34">
        <v>120</v>
      </c>
      <c r="I44" s="34">
        <v>120</v>
      </c>
      <c r="J44" s="34">
        <v>120</v>
      </c>
      <c r="K44" s="34">
        <v>120</v>
      </c>
      <c r="L44" s="34">
        <v>120</v>
      </c>
      <c r="M44" s="34">
        <v>120</v>
      </c>
      <c r="N44" s="35"/>
      <c r="O44" s="35"/>
      <c r="P44" s="35"/>
      <c r="Q44" s="47"/>
      <c r="R44" s="6"/>
    </row>
    <row r="45" spans="3:18" ht="21" x14ac:dyDescent="0.5">
      <c r="C45" s="5"/>
      <c r="D45" s="29"/>
      <c r="E45" s="21"/>
      <c r="F45" s="48">
        <f>SUM(F38:F44)</f>
        <v>790</v>
      </c>
      <c r="G45" s="49">
        <f t="shared" ref="G45:Q45" si="5">SUM(G38:G44)</f>
        <v>843</v>
      </c>
      <c r="H45" s="49">
        <f t="shared" si="5"/>
        <v>765</v>
      </c>
      <c r="I45" s="49">
        <f t="shared" si="5"/>
        <v>765</v>
      </c>
      <c r="J45" s="49">
        <f t="shared" si="5"/>
        <v>765</v>
      </c>
      <c r="K45" s="49">
        <f t="shared" si="5"/>
        <v>765</v>
      </c>
      <c r="L45" s="49">
        <f t="shared" si="5"/>
        <v>765</v>
      </c>
      <c r="M45" s="49">
        <f t="shared" si="5"/>
        <v>765</v>
      </c>
      <c r="N45" s="49">
        <f t="shared" si="5"/>
        <v>0</v>
      </c>
      <c r="O45" s="49">
        <f t="shared" si="5"/>
        <v>0</v>
      </c>
      <c r="P45" s="49">
        <f t="shared" si="5"/>
        <v>0</v>
      </c>
      <c r="Q45" s="50">
        <f t="shared" si="5"/>
        <v>0</v>
      </c>
      <c r="R45" s="6"/>
    </row>
    <row r="46" spans="3:18" ht="21" x14ac:dyDescent="0.5">
      <c r="C46" s="5"/>
      <c r="D46" s="30"/>
      <c r="E46" s="21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6"/>
    </row>
    <row r="47" spans="3:18" ht="21" x14ac:dyDescent="0.5">
      <c r="C47" s="5"/>
      <c r="D47" s="58" t="s">
        <v>45</v>
      </c>
      <c r="E47" s="21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6"/>
    </row>
    <row r="48" spans="3:18" ht="21" x14ac:dyDescent="0.5">
      <c r="C48" s="5"/>
      <c r="D48" s="27" t="s">
        <v>41</v>
      </c>
      <c r="E48" s="21"/>
      <c r="F48" s="44">
        <v>81</v>
      </c>
      <c r="G48" s="44">
        <v>81</v>
      </c>
      <c r="H48" s="44">
        <v>81</v>
      </c>
      <c r="I48" s="44">
        <v>81</v>
      </c>
      <c r="J48" s="44">
        <v>81</v>
      </c>
      <c r="K48" s="44">
        <v>81</v>
      </c>
      <c r="L48" s="44">
        <v>81</v>
      </c>
      <c r="M48" s="44">
        <v>81</v>
      </c>
      <c r="N48" s="45"/>
      <c r="O48" s="45"/>
      <c r="P48" s="45"/>
      <c r="Q48" s="46"/>
      <c r="R48" s="6"/>
    </row>
    <row r="49" spans="3:18" ht="21" x14ac:dyDescent="0.5">
      <c r="C49" s="5"/>
      <c r="D49" s="28" t="s">
        <v>42</v>
      </c>
      <c r="E49" s="21"/>
      <c r="F49" s="34"/>
      <c r="G49" s="35">
        <v>90</v>
      </c>
      <c r="H49" s="35"/>
      <c r="I49" s="35"/>
      <c r="J49" s="35"/>
      <c r="K49" s="35"/>
      <c r="L49" s="35"/>
      <c r="M49" s="35"/>
      <c r="N49" s="35"/>
      <c r="O49" s="35"/>
      <c r="P49" s="35"/>
      <c r="Q49" s="47"/>
      <c r="R49" s="6"/>
    </row>
    <row r="50" spans="3:18" ht="21" x14ac:dyDescent="0.5">
      <c r="C50" s="5"/>
      <c r="D50" s="28" t="s">
        <v>43</v>
      </c>
      <c r="E50" s="21"/>
      <c r="F50" s="34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47"/>
      <c r="R50" s="6"/>
    </row>
    <row r="51" spans="3:18" ht="21" x14ac:dyDescent="0.5">
      <c r="C51" s="5"/>
      <c r="D51" s="28" t="s">
        <v>44</v>
      </c>
      <c r="E51" s="21"/>
      <c r="F51" s="34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47"/>
      <c r="R51" s="6"/>
    </row>
    <row r="52" spans="3:18" ht="21" x14ac:dyDescent="0.5">
      <c r="C52" s="5"/>
      <c r="D52" s="28" t="s">
        <v>46</v>
      </c>
      <c r="E52" s="21"/>
      <c r="F52" s="34">
        <v>100</v>
      </c>
      <c r="G52" s="35"/>
      <c r="H52" s="35"/>
      <c r="I52" s="35"/>
      <c r="J52" s="35">
        <v>100</v>
      </c>
      <c r="K52" s="35"/>
      <c r="L52" s="35"/>
      <c r="M52" s="35"/>
      <c r="N52" s="35"/>
      <c r="O52" s="35"/>
      <c r="P52" s="35"/>
      <c r="Q52" s="47"/>
      <c r="R52" s="6"/>
    </row>
    <row r="53" spans="3:18" ht="21" x14ac:dyDescent="0.5">
      <c r="C53" s="5"/>
      <c r="D53" s="29"/>
      <c r="E53" s="21"/>
      <c r="F53" s="48">
        <f>SUM(F48:F52)</f>
        <v>181</v>
      </c>
      <c r="G53" s="49">
        <f t="shared" ref="G53:Q53" si="6">SUM(G48:G52)</f>
        <v>171</v>
      </c>
      <c r="H53" s="49">
        <f t="shared" si="6"/>
        <v>81</v>
      </c>
      <c r="I53" s="49">
        <f t="shared" si="6"/>
        <v>81</v>
      </c>
      <c r="J53" s="49">
        <f t="shared" si="6"/>
        <v>181</v>
      </c>
      <c r="K53" s="49">
        <f t="shared" si="6"/>
        <v>81</v>
      </c>
      <c r="L53" s="49">
        <f t="shared" si="6"/>
        <v>81</v>
      </c>
      <c r="M53" s="49">
        <f t="shared" si="6"/>
        <v>81</v>
      </c>
      <c r="N53" s="49">
        <f t="shared" si="6"/>
        <v>0</v>
      </c>
      <c r="O53" s="49">
        <f t="shared" si="6"/>
        <v>0</v>
      </c>
      <c r="P53" s="49">
        <f t="shared" si="6"/>
        <v>0</v>
      </c>
      <c r="Q53" s="50">
        <f t="shared" si="6"/>
        <v>0</v>
      </c>
      <c r="R53" s="6"/>
    </row>
    <row r="54" spans="3:18" ht="21" x14ac:dyDescent="0.5">
      <c r="C54" s="5"/>
      <c r="D54" s="30"/>
      <c r="E54" s="21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6"/>
    </row>
    <row r="55" spans="3:18" ht="21" x14ac:dyDescent="0.5">
      <c r="C55" s="5"/>
      <c r="D55" s="58" t="s">
        <v>47</v>
      </c>
      <c r="E55" s="21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6"/>
    </row>
    <row r="56" spans="3:18" ht="21" x14ac:dyDescent="0.5">
      <c r="C56" s="5"/>
      <c r="D56" s="27" t="s">
        <v>48</v>
      </c>
      <c r="E56" s="21"/>
      <c r="F56" s="44">
        <v>50</v>
      </c>
      <c r="G56" s="44">
        <v>50</v>
      </c>
      <c r="H56" s="44">
        <v>50</v>
      </c>
      <c r="I56" s="44">
        <v>50</v>
      </c>
      <c r="J56" s="44">
        <v>50</v>
      </c>
      <c r="K56" s="44">
        <v>50</v>
      </c>
      <c r="L56" s="44">
        <v>50</v>
      </c>
      <c r="M56" s="44">
        <v>50</v>
      </c>
      <c r="N56" s="45"/>
      <c r="O56" s="45"/>
      <c r="P56" s="45"/>
      <c r="Q56" s="46"/>
      <c r="R56" s="6"/>
    </row>
    <row r="57" spans="3:18" ht="21" x14ac:dyDescent="0.5">
      <c r="C57" s="5"/>
      <c r="D57" s="28" t="s">
        <v>49</v>
      </c>
      <c r="E57" s="21"/>
      <c r="F57" s="34">
        <v>20</v>
      </c>
      <c r="G57" s="34">
        <v>90</v>
      </c>
      <c r="H57" s="34">
        <v>20</v>
      </c>
      <c r="I57" s="34">
        <v>20</v>
      </c>
      <c r="J57" s="34">
        <v>20</v>
      </c>
      <c r="K57" s="34">
        <v>20</v>
      </c>
      <c r="L57" s="34">
        <v>20</v>
      </c>
      <c r="M57" s="34">
        <v>20</v>
      </c>
      <c r="N57" s="35"/>
      <c r="O57" s="35"/>
      <c r="P57" s="35"/>
      <c r="Q57" s="47"/>
      <c r="R57" s="6"/>
    </row>
    <row r="58" spans="3:18" ht="21" x14ac:dyDescent="0.5">
      <c r="C58" s="5"/>
      <c r="D58" s="28" t="s">
        <v>50</v>
      </c>
      <c r="E58" s="21"/>
      <c r="F58" s="34">
        <v>25</v>
      </c>
      <c r="G58" s="34">
        <v>25</v>
      </c>
      <c r="H58" s="34">
        <v>25</v>
      </c>
      <c r="I58" s="34">
        <v>25</v>
      </c>
      <c r="J58" s="34">
        <v>25</v>
      </c>
      <c r="K58" s="34">
        <v>25</v>
      </c>
      <c r="L58" s="34">
        <v>25</v>
      </c>
      <c r="M58" s="34">
        <v>25</v>
      </c>
      <c r="N58" s="35"/>
      <c r="O58" s="35"/>
      <c r="P58" s="35"/>
      <c r="Q58" s="47"/>
      <c r="R58" s="6"/>
    </row>
    <row r="59" spans="3:18" ht="21" x14ac:dyDescent="0.5">
      <c r="C59" s="5"/>
      <c r="D59" s="29"/>
      <c r="E59" s="21"/>
      <c r="F59" s="48">
        <f>SUM(F56:F58)</f>
        <v>95</v>
      </c>
      <c r="G59" s="49">
        <f t="shared" ref="G59:Q59" si="7">SUM(G56:G58)</f>
        <v>165</v>
      </c>
      <c r="H59" s="49">
        <f t="shared" si="7"/>
        <v>95</v>
      </c>
      <c r="I59" s="49">
        <f t="shared" si="7"/>
        <v>95</v>
      </c>
      <c r="J59" s="49">
        <f t="shared" si="7"/>
        <v>95</v>
      </c>
      <c r="K59" s="49">
        <f t="shared" si="7"/>
        <v>95</v>
      </c>
      <c r="L59" s="49">
        <f t="shared" si="7"/>
        <v>95</v>
      </c>
      <c r="M59" s="49">
        <f t="shared" si="7"/>
        <v>95</v>
      </c>
      <c r="N59" s="49">
        <f t="shared" si="7"/>
        <v>0</v>
      </c>
      <c r="O59" s="49">
        <f t="shared" si="7"/>
        <v>0</v>
      </c>
      <c r="P59" s="49">
        <f t="shared" si="7"/>
        <v>0</v>
      </c>
      <c r="Q59" s="50">
        <f t="shared" si="7"/>
        <v>0</v>
      </c>
      <c r="R59" s="6"/>
    </row>
    <row r="60" spans="3:18" ht="21" x14ac:dyDescent="0.5">
      <c r="C60" s="5"/>
      <c r="D60" s="30"/>
      <c r="E60" s="21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6"/>
    </row>
    <row r="61" spans="3:18" ht="21" x14ac:dyDescent="0.5">
      <c r="C61" s="5"/>
      <c r="D61" s="58" t="s">
        <v>51</v>
      </c>
      <c r="E61" s="21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6"/>
    </row>
    <row r="62" spans="3:18" ht="21" x14ac:dyDescent="0.5">
      <c r="C62" s="5"/>
      <c r="D62" s="27" t="s">
        <v>52</v>
      </c>
      <c r="E62" s="21"/>
      <c r="F62" s="44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6"/>
      <c r="R62" s="6"/>
    </row>
    <row r="63" spans="3:18" ht="21" x14ac:dyDescent="0.5">
      <c r="C63" s="5"/>
      <c r="D63" s="28" t="s">
        <v>53</v>
      </c>
      <c r="E63" s="21"/>
      <c r="F63" s="34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47"/>
      <c r="R63" s="6"/>
    </row>
    <row r="64" spans="3:18" ht="21" x14ac:dyDescent="0.5">
      <c r="C64" s="5"/>
      <c r="D64" s="28" t="s">
        <v>54</v>
      </c>
      <c r="E64" s="21"/>
      <c r="F64" s="34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47"/>
      <c r="R64" s="6"/>
    </row>
    <row r="65" spans="3:18" ht="21" x14ac:dyDescent="0.5">
      <c r="C65" s="5"/>
      <c r="D65" s="28" t="s">
        <v>55</v>
      </c>
      <c r="E65" s="21"/>
      <c r="F65" s="34">
        <v>900</v>
      </c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47"/>
      <c r="R65" s="6"/>
    </row>
    <row r="66" spans="3:18" ht="21" x14ac:dyDescent="0.5">
      <c r="C66" s="5"/>
      <c r="D66" s="28" t="s">
        <v>56</v>
      </c>
      <c r="E66" s="21"/>
      <c r="F66" s="34"/>
      <c r="G66" s="35">
        <v>78</v>
      </c>
      <c r="H66" s="35"/>
      <c r="I66" s="35"/>
      <c r="J66" s="35"/>
      <c r="K66" s="35"/>
      <c r="L66" s="35"/>
      <c r="M66" s="35"/>
      <c r="N66" s="35"/>
      <c r="O66" s="35"/>
      <c r="P66" s="35"/>
      <c r="Q66" s="47"/>
      <c r="R66" s="6"/>
    </row>
    <row r="67" spans="3:18" ht="21" x14ac:dyDescent="0.5">
      <c r="C67" s="5"/>
      <c r="D67" s="28" t="s">
        <v>57</v>
      </c>
      <c r="E67" s="21"/>
      <c r="F67" s="34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47"/>
      <c r="R67" s="6"/>
    </row>
    <row r="68" spans="3:18" ht="21.75" thickBot="1" x14ac:dyDescent="0.55000000000000004">
      <c r="C68" s="7"/>
      <c r="D68" s="31"/>
      <c r="E68" s="21"/>
      <c r="F68" s="51">
        <f>SUM(F62:F67)</f>
        <v>900</v>
      </c>
      <c r="G68" s="52">
        <f t="shared" ref="G68:Q68" si="8">SUM(G62:G67)</f>
        <v>78</v>
      </c>
      <c r="H68" s="52">
        <f t="shared" si="8"/>
        <v>0</v>
      </c>
      <c r="I68" s="52">
        <f t="shared" si="8"/>
        <v>0</v>
      </c>
      <c r="J68" s="52">
        <f t="shared" si="8"/>
        <v>0</v>
      </c>
      <c r="K68" s="52">
        <f t="shared" si="8"/>
        <v>0</v>
      </c>
      <c r="L68" s="52">
        <f t="shared" si="8"/>
        <v>0</v>
      </c>
      <c r="M68" s="52">
        <f t="shared" si="8"/>
        <v>0</v>
      </c>
      <c r="N68" s="52">
        <f t="shared" si="8"/>
        <v>0</v>
      </c>
      <c r="O68" s="52">
        <f t="shared" si="8"/>
        <v>0</v>
      </c>
      <c r="P68" s="52">
        <f t="shared" si="8"/>
        <v>0</v>
      </c>
      <c r="Q68" s="53">
        <f t="shared" si="8"/>
        <v>0</v>
      </c>
      <c r="R68" s="8"/>
    </row>
    <row r="69" spans="3:18" ht="21" x14ac:dyDescent="0.5">
      <c r="D69" s="32"/>
      <c r="E69" s="32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</row>
    <row r="70" spans="3:18" ht="33.75" x14ac:dyDescent="0.75">
      <c r="D70" s="33" t="s">
        <v>71</v>
      </c>
      <c r="E70" s="32"/>
      <c r="F70" s="55">
        <f>' Analysis'!D11</f>
        <v>3701</v>
      </c>
      <c r="G70" s="55">
        <f>' Analysis'!E11</f>
        <v>2492</v>
      </c>
      <c r="H70" s="55">
        <f>' Analysis'!F11</f>
        <v>2516</v>
      </c>
      <c r="I70" s="55">
        <f>' Analysis'!G11</f>
        <v>2766</v>
      </c>
      <c r="J70" s="55">
        <f>' Analysis'!H11</f>
        <v>2276</v>
      </c>
      <c r="K70" s="55">
        <f>' Analysis'!I11</f>
        <v>2176</v>
      </c>
      <c r="L70" s="55">
        <f>' Analysis'!J11</f>
        <v>2496</v>
      </c>
      <c r="M70" s="55">
        <f>' Analysis'!K11</f>
        <v>3266</v>
      </c>
      <c r="N70" s="55">
        <f>' Analysis'!L11</f>
        <v>0</v>
      </c>
      <c r="O70" s="55">
        <f>' Analysis'!M11</f>
        <v>0</v>
      </c>
      <c r="P70" s="55">
        <f>' Analysis'!N11</f>
        <v>0</v>
      </c>
      <c r="Q70" s="55">
        <f>' Analysis'!O11</f>
        <v>0</v>
      </c>
    </row>
    <row r="71" spans="3:18" ht="28.5" thickBot="1" x14ac:dyDescent="0.55000000000000004">
      <c r="D71" s="57" t="s">
        <v>72</v>
      </c>
      <c r="E71" s="32"/>
      <c r="F71" s="56">
        <f>F7-F70</f>
        <v>-83</v>
      </c>
      <c r="G71" s="56">
        <f t="shared" ref="G71:Q71" si="9">G7-G70</f>
        <v>1048</v>
      </c>
      <c r="H71" s="56">
        <f t="shared" si="9"/>
        <v>1513</v>
      </c>
      <c r="I71" s="56">
        <f t="shared" si="9"/>
        <v>774</v>
      </c>
      <c r="J71" s="56">
        <f t="shared" si="9"/>
        <v>1264</v>
      </c>
      <c r="K71" s="56">
        <f t="shared" si="9"/>
        <v>1814</v>
      </c>
      <c r="L71" s="56">
        <f t="shared" si="9"/>
        <v>1044</v>
      </c>
      <c r="M71" s="56">
        <f t="shared" si="9"/>
        <v>167</v>
      </c>
      <c r="N71" s="56">
        <f t="shared" si="9"/>
        <v>0</v>
      </c>
      <c r="O71" s="56">
        <f t="shared" si="9"/>
        <v>0</v>
      </c>
      <c r="P71" s="56">
        <f t="shared" si="9"/>
        <v>0</v>
      </c>
      <c r="Q71" s="56">
        <f t="shared" si="9"/>
        <v>0</v>
      </c>
    </row>
    <row r="72" spans="3:18" ht="15.75" thickTop="1" x14ac:dyDescent="0.25"/>
  </sheetData>
  <sheetProtection algorithmName="SHA-512" hashValue="tOYHsDybmodr9J10iYJAsZnpRt8J2hsHpru+0bJUh4CUkb6Q+/1WdvTFUWEudekFfjupp+UXCgq2nuBc78SaPw==" saltValue="Z07G9uefFXRtDzyT921JmA==" spinCount="100000" sheet="1" objects="1" scenarios="1"/>
  <mergeCells count="2">
    <mergeCell ref="E1:N1"/>
    <mergeCell ref="O1:Q1"/>
  </mergeCells>
  <pageMargins left="0.7" right="0.7" top="0.75" bottom="0.75" header="0.3" footer="0.3"/>
  <pageSetup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C2:O15"/>
  <sheetViews>
    <sheetView view="pageBreakPreview" zoomScale="90" zoomScaleNormal="100" zoomScaleSheetLayoutView="90" workbookViewId="0">
      <selection activeCell="I14" sqref="I14"/>
    </sheetView>
  </sheetViews>
  <sheetFormatPr defaultRowHeight="15" x14ac:dyDescent="0.25"/>
  <cols>
    <col min="1" max="1" width="1.5703125" customWidth="1"/>
    <col min="2" max="2" width="2" customWidth="1"/>
    <col min="3" max="3" width="24.140625" bestFit="1" customWidth="1"/>
    <col min="4" max="4" width="9.85546875" customWidth="1"/>
    <col min="5" max="5" width="11" customWidth="1"/>
    <col min="11" max="11" width="9.28515625" customWidth="1"/>
    <col min="12" max="12" width="13" customWidth="1"/>
    <col min="13" max="13" width="10.28515625" customWidth="1"/>
    <col min="14" max="14" width="12.5703125" customWidth="1"/>
    <col min="15" max="15" width="12.28515625" customWidth="1"/>
  </cols>
  <sheetData>
    <row r="2" spans="3:15" ht="15.75" thickBot="1" x14ac:dyDescent="0.3">
      <c r="C2" s="12" t="s">
        <v>69</v>
      </c>
      <c r="D2" s="13" t="s">
        <v>15</v>
      </c>
      <c r="E2" s="13" t="s">
        <v>16</v>
      </c>
      <c r="F2" s="13" t="s">
        <v>17</v>
      </c>
      <c r="G2" s="13" t="s">
        <v>18</v>
      </c>
      <c r="H2" s="13" t="s">
        <v>19</v>
      </c>
      <c r="I2" s="13" t="s">
        <v>20</v>
      </c>
      <c r="J2" s="13" t="s">
        <v>21</v>
      </c>
      <c r="K2" s="13" t="s">
        <v>22</v>
      </c>
      <c r="L2" s="13" t="s">
        <v>23</v>
      </c>
      <c r="M2" s="13" t="s">
        <v>24</v>
      </c>
      <c r="N2" s="13" t="s">
        <v>25</v>
      </c>
      <c r="O2" s="13" t="s">
        <v>26</v>
      </c>
    </row>
    <row r="3" spans="3:15" ht="15.75" thickTop="1" x14ac:dyDescent="0.25">
      <c r="C3" s="14" t="s">
        <v>4</v>
      </c>
      <c r="D3" s="15">
        <f>'Smart Personal Budget'!F15</f>
        <v>370</v>
      </c>
      <c r="E3" s="15">
        <f>'Smart Personal Budget'!G15</f>
        <v>370</v>
      </c>
      <c r="F3" s="15">
        <f>'Smart Personal Budget'!H15</f>
        <v>370</v>
      </c>
      <c r="G3" s="15">
        <f>'Smart Personal Budget'!I15</f>
        <v>370</v>
      </c>
      <c r="H3" s="15">
        <f>'Smart Personal Budget'!J15</f>
        <v>370</v>
      </c>
      <c r="I3" s="15">
        <f>'Smart Personal Budget'!K15</f>
        <v>370</v>
      </c>
      <c r="J3" s="15">
        <f>'Smart Personal Budget'!L15</f>
        <v>370</v>
      </c>
      <c r="K3" s="15">
        <f>'Smart Personal Budget'!M15</f>
        <v>370</v>
      </c>
      <c r="L3" s="15">
        <f>'Smart Personal Budget'!N15</f>
        <v>0</v>
      </c>
      <c r="M3" s="15">
        <f>'Smart Personal Budget'!O15</f>
        <v>0</v>
      </c>
      <c r="N3" s="15">
        <f>'Smart Personal Budget'!P15</f>
        <v>0</v>
      </c>
      <c r="O3" s="15">
        <f>'Smart Personal Budget'!Q15</f>
        <v>0</v>
      </c>
    </row>
    <row r="4" spans="3:15" x14ac:dyDescent="0.25">
      <c r="C4" s="16" t="s">
        <v>9</v>
      </c>
      <c r="D4" s="9">
        <f>'Smart Personal Budget'!F23</f>
        <v>120</v>
      </c>
      <c r="E4" s="9">
        <f>'Smart Personal Budget'!G23</f>
        <v>120</v>
      </c>
      <c r="F4" s="9">
        <f>'Smart Personal Budget'!H23</f>
        <v>460</v>
      </c>
      <c r="G4" s="9">
        <f>'Smart Personal Budget'!I23</f>
        <v>210</v>
      </c>
      <c r="H4" s="9">
        <f>'Smart Personal Budget'!J23</f>
        <v>120</v>
      </c>
      <c r="I4" s="9">
        <f>'Smart Personal Budget'!K23</f>
        <v>120</v>
      </c>
      <c r="J4" s="9">
        <f>'Smart Personal Budget'!L23</f>
        <v>440</v>
      </c>
      <c r="K4" s="9">
        <f>'Smart Personal Budget'!M23</f>
        <v>210</v>
      </c>
      <c r="L4" s="9">
        <f>'Smart Personal Budget'!N23</f>
        <v>0</v>
      </c>
      <c r="M4" s="9">
        <f>'Smart Personal Budget'!O23</f>
        <v>0</v>
      </c>
      <c r="N4" s="9">
        <f>'Smart Personal Budget'!P23</f>
        <v>0</v>
      </c>
      <c r="O4" s="9">
        <f>'Smart Personal Budget'!Q23</f>
        <v>0</v>
      </c>
    </row>
    <row r="5" spans="3:15" x14ac:dyDescent="0.25">
      <c r="C5" s="17" t="s">
        <v>27</v>
      </c>
      <c r="D5" s="18">
        <f>'Smart Personal Budget'!F30</f>
        <v>745</v>
      </c>
      <c r="E5" s="18">
        <f>'Smart Personal Budget'!G30</f>
        <v>745</v>
      </c>
      <c r="F5" s="18">
        <f>'Smart Personal Budget'!H30</f>
        <v>745</v>
      </c>
      <c r="G5" s="18">
        <f>'Smart Personal Budget'!I30</f>
        <v>745</v>
      </c>
      <c r="H5" s="18">
        <f>'Smart Personal Budget'!J30</f>
        <v>745</v>
      </c>
      <c r="I5" s="18">
        <f>'Smart Personal Budget'!K30</f>
        <v>745</v>
      </c>
      <c r="J5" s="18">
        <f>'Smart Personal Budget'!L30</f>
        <v>745</v>
      </c>
      <c r="K5" s="18">
        <f>'Smart Personal Budget'!M30</f>
        <v>745</v>
      </c>
      <c r="L5" s="18">
        <f>'Smart Personal Budget'!N30</f>
        <v>0</v>
      </c>
      <c r="M5" s="18">
        <f>'Smart Personal Budget'!O30</f>
        <v>0</v>
      </c>
      <c r="N5" s="18">
        <f>'Smart Personal Budget'!P30</f>
        <v>0</v>
      </c>
      <c r="O5" s="18">
        <f>'Smart Personal Budget'!Q30</f>
        <v>0</v>
      </c>
    </row>
    <row r="6" spans="3:15" x14ac:dyDescent="0.25">
      <c r="C6" s="16" t="s">
        <v>63</v>
      </c>
      <c r="D6" s="9">
        <f>'Smart Personal Budget'!F35</f>
        <v>500</v>
      </c>
      <c r="E6" s="9">
        <f>'Smart Personal Budget'!G35</f>
        <v>0</v>
      </c>
      <c r="F6" s="9">
        <f>'Smart Personal Budget'!H35</f>
        <v>0</v>
      </c>
      <c r="G6" s="9">
        <f>'Smart Personal Budget'!I35</f>
        <v>500</v>
      </c>
      <c r="H6" s="9">
        <f>'Smart Personal Budget'!J35</f>
        <v>0</v>
      </c>
      <c r="I6" s="9">
        <f>'Smart Personal Budget'!K35</f>
        <v>0</v>
      </c>
      <c r="J6" s="9">
        <f>'Smart Personal Budget'!L35</f>
        <v>0</v>
      </c>
      <c r="K6" s="9">
        <f>'Smart Personal Budget'!M35</f>
        <v>1000</v>
      </c>
      <c r="L6" s="9">
        <f>'Smart Personal Budget'!N35</f>
        <v>0</v>
      </c>
      <c r="M6" s="9">
        <f>'Smart Personal Budget'!O35</f>
        <v>0</v>
      </c>
      <c r="N6" s="9">
        <f>'Smart Personal Budget'!P35</f>
        <v>0</v>
      </c>
      <c r="O6" s="9">
        <f>'Smart Personal Budget'!Q35</f>
        <v>0</v>
      </c>
    </row>
    <row r="7" spans="3:15" x14ac:dyDescent="0.25">
      <c r="C7" s="17" t="s">
        <v>35</v>
      </c>
      <c r="D7" s="18">
        <f>'Smart Personal Budget'!F45</f>
        <v>790</v>
      </c>
      <c r="E7" s="18">
        <f>'Smart Personal Budget'!G45</f>
        <v>843</v>
      </c>
      <c r="F7" s="18">
        <f>'Smart Personal Budget'!H45</f>
        <v>765</v>
      </c>
      <c r="G7" s="18">
        <f>'Smart Personal Budget'!I45</f>
        <v>765</v>
      </c>
      <c r="H7" s="18">
        <f>'Smart Personal Budget'!J45</f>
        <v>765</v>
      </c>
      <c r="I7" s="18">
        <f>'Smart Personal Budget'!K45</f>
        <v>765</v>
      </c>
      <c r="J7" s="18">
        <f>'Smart Personal Budget'!L45</f>
        <v>765</v>
      </c>
      <c r="K7" s="18">
        <f>'Smart Personal Budget'!M45</f>
        <v>765</v>
      </c>
      <c r="L7" s="18">
        <f>'Smart Personal Budget'!N45</f>
        <v>0</v>
      </c>
      <c r="M7" s="18">
        <f>'Smart Personal Budget'!O45</f>
        <v>0</v>
      </c>
      <c r="N7" s="18">
        <f>'Smart Personal Budget'!P45</f>
        <v>0</v>
      </c>
      <c r="O7" s="18">
        <f>'Smart Personal Budget'!Q45</f>
        <v>0</v>
      </c>
    </row>
    <row r="8" spans="3:15" x14ac:dyDescent="0.25">
      <c r="C8" s="16" t="s">
        <v>45</v>
      </c>
      <c r="D8" s="9">
        <f>'Smart Personal Budget'!F53</f>
        <v>181</v>
      </c>
      <c r="E8" s="9">
        <f>'Smart Personal Budget'!G53</f>
        <v>171</v>
      </c>
      <c r="F8" s="9">
        <f>'Smart Personal Budget'!H53</f>
        <v>81</v>
      </c>
      <c r="G8" s="9">
        <f>'Smart Personal Budget'!I53</f>
        <v>81</v>
      </c>
      <c r="H8" s="9">
        <f>'Smart Personal Budget'!J53</f>
        <v>181</v>
      </c>
      <c r="I8" s="9">
        <f>'Smart Personal Budget'!K53</f>
        <v>81</v>
      </c>
      <c r="J8" s="9">
        <f>'Smart Personal Budget'!L53</f>
        <v>81</v>
      </c>
      <c r="K8" s="9">
        <f>'Smart Personal Budget'!M53</f>
        <v>81</v>
      </c>
      <c r="L8" s="9">
        <f>'Smart Personal Budget'!N53</f>
        <v>0</v>
      </c>
      <c r="M8" s="9">
        <f>'Smart Personal Budget'!O53</f>
        <v>0</v>
      </c>
      <c r="N8" s="9">
        <f>'Smart Personal Budget'!P53</f>
        <v>0</v>
      </c>
      <c r="O8" s="9">
        <f>'Smart Personal Budget'!Q53</f>
        <v>0</v>
      </c>
    </row>
    <row r="9" spans="3:15" x14ac:dyDescent="0.25">
      <c r="C9" s="17" t="s">
        <v>47</v>
      </c>
      <c r="D9" s="18">
        <f>'Smart Personal Budget'!F59</f>
        <v>95</v>
      </c>
      <c r="E9" s="18">
        <f>'Smart Personal Budget'!G59</f>
        <v>165</v>
      </c>
      <c r="F9" s="18">
        <f>'Smart Personal Budget'!H59</f>
        <v>95</v>
      </c>
      <c r="G9" s="18">
        <f>'Smart Personal Budget'!I59</f>
        <v>95</v>
      </c>
      <c r="H9" s="18">
        <f>'Smart Personal Budget'!J59</f>
        <v>95</v>
      </c>
      <c r="I9" s="18">
        <f>'Smart Personal Budget'!K59</f>
        <v>95</v>
      </c>
      <c r="J9" s="18">
        <f>'Smart Personal Budget'!L59</f>
        <v>95</v>
      </c>
      <c r="K9" s="18">
        <f>'Smart Personal Budget'!M59</f>
        <v>95</v>
      </c>
      <c r="L9" s="18">
        <f>'Smart Personal Budget'!N59</f>
        <v>0</v>
      </c>
      <c r="M9" s="18">
        <f>'Smart Personal Budget'!O59</f>
        <v>0</v>
      </c>
      <c r="N9" s="18">
        <f>'Smart Personal Budget'!P59</f>
        <v>0</v>
      </c>
      <c r="O9" s="18">
        <f>'Smart Personal Budget'!Q59</f>
        <v>0</v>
      </c>
    </row>
    <row r="10" spans="3:15" ht="15.75" thickBot="1" x14ac:dyDescent="0.3">
      <c r="C10" s="16" t="s">
        <v>64</v>
      </c>
      <c r="D10" s="9">
        <f>'Smart Personal Budget'!F68</f>
        <v>900</v>
      </c>
      <c r="E10" s="9">
        <f>'Smart Personal Budget'!G68</f>
        <v>78</v>
      </c>
      <c r="F10" s="9">
        <f>'Smart Personal Budget'!H68</f>
        <v>0</v>
      </c>
      <c r="G10" s="9">
        <f>'Smart Personal Budget'!I68</f>
        <v>0</v>
      </c>
      <c r="H10" s="9">
        <f>'Smart Personal Budget'!J68</f>
        <v>0</v>
      </c>
      <c r="I10" s="9">
        <f>'Smart Personal Budget'!K68</f>
        <v>0</v>
      </c>
      <c r="J10" s="9">
        <f>'Smart Personal Budget'!L68</f>
        <v>0</v>
      </c>
      <c r="K10" s="9">
        <f>'Smart Personal Budget'!M68</f>
        <v>0</v>
      </c>
      <c r="L10" s="9">
        <f>'Smart Personal Budget'!N68</f>
        <v>0</v>
      </c>
      <c r="M10" s="9">
        <f>'Smart Personal Budget'!O68</f>
        <v>0</v>
      </c>
      <c r="N10" s="9">
        <f>'Smart Personal Budget'!P68</f>
        <v>0</v>
      </c>
      <c r="O10" s="9">
        <f>'Smart Personal Budget'!Q68</f>
        <v>0</v>
      </c>
    </row>
    <row r="11" spans="3:15" ht="15.75" thickTop="1" x14ac:dyDescent="0.25">
      <c r="C11" s="19" t="s">
        <v>65</v>
      </c>
      <c r="D11" s="10">
        <f>SUM(D3:D10)</f>
        <v>3701</v>
      </c>
      <c r="E11" s="10">
        <f t="shared" ref="E11:O11" si="0">SUM(E3:E10)</f>
        <v>2492</v>
      </c>
      <c r="F11" s="10">
        <f t="shared" si="0"/>
        <v>2516</v>
      </c>
      <c r="G11" s="10">
        <f t="shared" si="0"/>
        <v>2766</v>
      </c>
      <c r="H11" s="10">
        <f t="shared" si="0"/>
        <v>2276</v>
      </c>
      <c r="I11" s="10">
        <f t="shared" si="0"/>
        <v>2176</v>
      </c>
      <c r="J11" s="10">
        <f t="shared" si="0"/>
        <v>2496</v>
      </c>
      <c r="K11" s="10">
        <f t="shared" si="0"/>
        <v>3266</v>
      </c>
      <c r="L11" s="10">
        <f t="shared" si="0"/>
        <v>0</v>
      </c>
      <c r="M11" s="10">
        <f t="shared" si="0"/>
        <v>0</v>
      </c>
      <c r="N11" s="10">
        <f t="shared" si="0"/>
        <v>0</v>
      </c>
      <c r="O11" s="10">
        <f t="shared" si="0"/>
        <v>0</v>
      </c>
    </row>
    <row r="12" spans="3:15" ht="15.75" thickBot="1" x14ac:dyDescent="0.3"/>
    <row r="13" spans="3:15" ht="18.75" thickTop="1" thickBot="1" x14ac:dyDescent="0.35">
      <c r="C13" s="2" t="s">
        <v>66</v>
      </c>
      <c r="D13" s="1" t="s">
        <v>15</v>
      </c>
      <c r="E13" s="1" t="s">
        <v>16</v>
      </c>
      <c r="F13" s="1" t="s">
        <v>17</v>
      </c>
      <c r="G13" s="1" t="s">
        <v>18</v>
      </c>
      <c r="H13" s="1" t="s">
        <v>19</v>
      </c>
      <c r="I13" s="1" t="s">
        <v>20</v>
      </c>
      <c r="J13" s="1" t="s">
        <v>21</v>
      </c>
      <c r="K13" s="1" t="s">
        <v>22</v>
      </c>
      <c r="L13" s="1" t="s">
        <v>23</v>
      </c>
      <c r="M13" s="1" t="s">
        <v>24</v>
      </c>
      <c r="N13" s="1" t="s">
        <v>25</v>
      </c>
      <c r="O13" s="1" t="s">
        <v>26</v>
      </c>
    </row>
    <row r="14" spans="3:15" ht="15.75" thickTop="1" x14ac:dyDescent="0.25">
      <c r="C14" s="11" t="s">
        <v>67</v>
      </c>
      <c r="D14" s="61">
        <f t="shared" ref="D14:G14" si="1">MAX(D3:D10)</f>
        <v>900</v>
      </c>
      <c r="E14" s="61">
        <f t="shared" si="1"/>
        <v>843</v>
      </c>
      <c r="F14" s="61">
        <f t="shared" si="1"/>
        <v>765</v>
      </c>
      <c r="G14" s="61">
        <f t="shared" si="1"/>
        <v>765</v>
      </c>
      <c r="H14" s="61">
        <f t="shared" ref="H14:O14" si="2">MAX(H3:H10)</f>
        <v>765</v>
      </c>
      <c r="I14" s="61">
        <f t="shared" si="2"/>
        <v>765</v>
      </c>
      <c r="J14" s="61">
        <f t="shared" si="2"/>
        <v>765</v>
      </c>
      <c r="K14" s="61">
        <f t="shared" si="2"/>
        <v>1000</v>
      </c>
      <c r="L14" s="61">
        <f t="shared" si="2"/>
        <v>0</v>
      </c>
      <c r="M14" s="61">
        <f t="shared" si="2"/>
        <v>0</v>
      </c>
      <c r="N14" s="61">
        <f t="shared" si="2"/>
        <v>0</v>
      </c>
      <c r="O14" s="61">
        <f t="shared" si="2"/>
        <v>0</v>
      </c>
    </row>
    <row r="15" spans="3:15" x14ac:dyDescent="0.25">
      <c r="C15" s="11" t="s">
        <v>68</v>
      </c>
      <c r="D15" s="60">
        <f t="shared" ref="D15:O15" si="3">MIN(D3:D10)</f>
        <v>95</v>
      </c>
      <c r="E15" s="60">
        <f t="shared" si="3"/>
        <v>0</v>
      </c>
      <c r="F15" s="60">
        <f t="shared" si="3"/>
        <v>0</v>
      </c>
      <c r="G15" s="60">
        <f t="shared" si="3"/>
        <v>0</v>
      </c>
      <c r="H15" s="60">
        <f t="shared" si="3"/>
        <v>0</v>
      </c>
      <c r="I15" s="60">
        <f t="shared" si="3"/>
        <v>0</v>
      </c>
      <c r="J15" s="60">
        <f t="shared" si="3"/>
        <v>0</v>
      </c>
      <c r="K15" s="60">
        <f t="shared" si="3"/>
        <v>0</v>
      </c>
      <c r="L15" s="60">
        <f t="shared" si="3"/>
        <v>0</v>
      </c>
      <c r="M15" s="60">
        <f t="shared" si="3"/>
        <v>0</v>
      </c>
      <c r="N15" s="60">
        <f t="shared" si="3"/>
        <v>0</v>
      </c>
      <c r="O15" s="60">
        <f t="shared" si="3"/>
        <v>0</v>
      </c>
    </row>
  </sheetData>
  <sheetProtection algorithmName="SHA-512" hashValue="yYzjQYI7LklNAKrDYypE+DflUczzRlVUIwFgIzSICpK2NL1VjVyXBpcT+S44kiT7GGjSkeT+4ADNkLIzM9OEew==" saltValue="PeuNijVq679KxfSA7/78yQ==" spinCount="100000" sheet="1" objects="1" scenarios="1"/>
  <conditionalFormatting sqref="D3:D10">
    <cfRule type="cellIs" dxfId="3" priority="4" operator="equal">
      <formula>$D$14</formula>
    </cfRule>
    <cfRule type="cellIs" dxfId="2" priority="3" operator="equal">
      <formula>$D$15</formula>
    </cfRule>
  </conditionalFormatting>
  <conditionalFormatting sqref="E3:O10">
    <cfRule type="cellIs" dxfId="1" priority="1" operator="equal">
      <formula>$D$15</formula>
    </cfRule>
    <cfRule type="cellIs" dxfId="0" priority="2" operator="equal">
      <formula>$D$14</formula>
    </cfRule>
  </conditionalFormatting>
  <pageMargins left="0.7" right="0.7" top="0.75" bottom="0.75" header="0.3" footer="0.3"/>
  <pageSetup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Smart Personal Budget</vt:lpstr>
      <vt:lpstr> Analysis</vt:lpstr>
      <vt:lpstr>Expence Analysis Chart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Winston Zvirikuzhe</dc:creator>
  <cp:lastModifiedBy>Winston Zvirikuzhe</cp:lastModifiedBy>
  <dcterms:created xsi:type="dcterms:W3CDTF">2017-09-04T05:42:41Z</dcterms:created>
  <dcterms:modified xsi:type="dcterms:W3CDTF">2017-09-04T10:50:34Z</dcterms:modified>
</cp:coreProperties>
</file>